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000"/>
  </bookViews>
  <sheets>
    <sheet name="A Dipres" sheetId="1" r:id="rId1"/>
    <sheet name="Detalle Sector" sheetId="2" state="hidden" r:id="rId2"/>
    <sheet name="Detalle 1era Cuota + Adicional" sheetId="3" state="hidden" r:id="rId3"/>
  </sheets>
  <calcPr calcId="162913"/>
  <extLst>
    <ext uri="GoogleSheetsCustomDataVersion1">
      <go:sheetsCustomData xmlns:go="http://customooxmlschemas.google.com/" r:id="rId7" roundtripDataSignature="AMtx7midivcXJvyl5ocXLHrmhe/2dWGO8w=="/>
    </ext>
  </extLst>
</workbook>
</file>

<file path=xl/calcChain.xml><?xml version="1.0" encoding="utf-8"?>
<calcChain xmlns="http://schemas.openxmlformats.org/spreadsheetml/2006/main">
  <c r="E352" i="3" l="1"/>
  <c r="F351" i="1"/>
  <c r="G351" i="1"/>
  <c r="H351" i="1"/>
  <c r="I351" i="1"/>
  <c r="U350" i="3" l="1"/>
  <c r="U349" i="3"/>
  <c r="U348" i="3"/>
  <c r="U347" i="3"/>
  <c r="U346" i="3"/>
  <c r="U345" i="3"/>
  <c r="U344" i="3"/>
  <c r="U343" i="3"/>
  <c r="U342" i="3"/>
  <c r="U341" i="3"/>
  <c r="U340" i="3"/>
  <c r="U339" i="3"/>
  <c r="U338" i="3"/>
  <c r="U337" i="3"/>
  <c r="U336" i="3"/>
  <c r="U335" i="3"/>
  <c r="U334" i="3"/>
  <c r="U333" i="3"/>
  <c r="U332" i="3"/>
  <c r="U331" i="3"/>
  <c r="U330" i="3"/>
  <c r="U329" i="3"/>
  <c r="U328" i="3"/>
  <c r="U327" i="3"/>
  <c r="U326" i="3"/>
  <c r="U325" i="3"/>
  <c r="U324" i="3"/>
  <c r="U323" i="3"/>
  <c r="U322" i="3"/>
  <c r="U321" i="3"/>
  <c r="U320" i="3"/>
  <c r="U319" i="3"/>
  <c r="U318" i="3"/>
  <c r="U317" i="3"/>
  <c r="U316" i="3"/>
  <c r="U315" i="3"/>
  <c r="U314" i="3"/>
  <c r="U313" i="3"/>
  <c r="U312" i="3"/>
  <c r="U311" i="3"/>
  <c r="U310" i="3"/>
  <c r="U309" i="3"/>
  <c r="U308" i="3"/>
  <c r="U307" i="3"/>
  <c r="U306" i="3"/>
  <c r="U305" i="3"/>
  <c r="U304" i="3"/>
  <c r="U303" i="3"/>
  <c r="U302" i="3"/>
  <c r="U301" i="3"/>
  <c r="U300" i="3"/>
  <c r="U299" i="3"/>
  <c r="U298" i="3"/>
  <c r="U297" i="3"/>
  <c r="U296" i="3"/>
  <c r="U295" i="3"/>
  <c r="U294" i="3"/>
  <c r="U293" i="3"/>
  <c r="U292" i="3"/>
  <c r="U291" i="3"/>
  <c r="U290" i="3"/>
  <c r="U289" i="3"/>
  <c r="U288" i="3"/>
  <c r="U287" i="3"/>
  <c r="U286" i="3"/>
  <c r="U285" i="3"/>
  <c r="U284" i="3"/>
  <c r="U283" i="3"/>
  <c r="U282" i="3"/>
  <c r="U281" i="3"/>
  <c r="U280" i="3"/>
  <c r="U279" i="3"/>
  <c r="U278" i="3"/>
  <c r="U277" i="3"/>
  <c r="U276" i="3"/>
  <c r="U275" i="3"/>
  <c r="U274" i="3"/>
  <c r="U273" i="3"/>
  <c r="U272" i="3"/>
  <c r="U271" i="3"/>
  <c r="U270" i="3"/>
  <c r="U269" i="3"/>
  <c r="U268" i="3"/>
  <c r="U267" i="3"/>
  <c r="U266" i="3"/>
  <c r="U265" i="3"/>
  <c r="U264" i="3"/>
  <c r="U263" i="3"/>
  <c r="U262" i="3"/>
  <c r="U261" i="3"/>
  <c r="U260" i="3"/>
  <c r="U259" i="3"/>
  <c r="U258" i="3"/>
  <c r="U257" i="3"/>
  <c r="U256" i="3"/>
  <c r="U255" i="3"/>
  <c r="U254" i="3"/>
  <c r="U253" i="3"/>
  <c r="U252" i="3"/>
  <c r="U251" i="3"/>
  <c r="U250" i="3"/>
  <c r="U249" i="3"/>
  <c r="U248" i="3"/>
  <c r="U247" i="3"/>
  <c r="U246" i="3"/>
  <c r="U245" i="3"/>
  <c r="U244" i="3"/>
  <c r="U243" i="3"/>
  <c r="U242" i="3"/>
  <c r="U241" i="3"/>
  <c r="U240" i="3"/>
  <c r="U239" i="3"/>
  <c r="U238" i="3"/>
  <c r="U237" i="3"/>
  <c r="U236" i="3"/>
  <c r="U235" i="3"/>
  <c r="U234" i="3"/>
  <c r="U233" i="3"/>
  <c r="U232" i="3"/>
  <c r="U231" i="3"/>
  <c r="U230" i="3"/>
  <c r="U229" i="3"/>
  <c r="U228" i="3"/>
  <c r="U227" i="3"/>
  <c r="U226" i="3"/>
  <c r="U225" i="3"/>
  <c r="U224" i="3"/>
  <c r="U223" i="3"/>
  <c r="U222" i="3"/>
  <c r="U221" i="3"/>
  <c r="U220" i="3"/>
  <c r="U219" i="3"/>
  <c r="U218" i="3"/>
  <c r="U217" i="3"/>
  <c r="U216" i="3"/>
  <c r="U215" i="3"/>
  <c r="U214" i="3"/>
  <c r="U213" i="3"/>
  <c r="U212" i="3"/>
  <c r="U211" i="3"/>
  <c r="U210" i="3"/>
  <c r="U209" i="3"/>
  <c r="U208" i="3"/>
  <c r="U207" i="3"/>
  <c r="U206" i="3"/>
  <c r="U205" i="3"/>
  <c r="U204" i="3"/>
  <c r="U203" i="3"/>
  <c r="U202" i="3"/>
  <c r="U201" i="3"/>
  <c r="U200" i="3"/>
  <c r="U199" i="3"/>
  <c r="U198" i="3"/>
  <c r="U197" i="3"/>
  <c r="U196" i="3"/>
  <c r="U195" i="3"/>
  <c r="U194" i="3"/>
  <c r="U193" i="3"/>
  <c r="U192" i="3"/>
  <c r="U191" i="3"/>
  <c r="U190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71" i="3"/>
  <c r="U170" i="3"/>
  <c r="U169" i="3"/>
  <c r="U168" i="3"/>
  <c r="U167" i="3"/>
  <c r="U166" i="3"/>
  <c r="U165" i="3"/>
  <c r="U164" i="3"/>
  <c r="U163" i="3"/>
  <c r="U162" i="3"/>
  <c r="U161" i="3"/>
  <c r="U160" i="3"/>
  <c r="U159" i="3"/>
  <c r="U158" i="3"/>
  <c r="U157" i="3"/>
  <c r="U156" i="3"/>
  <c r="U155" i="3"/>
  <c r="U154" i="3"/>
  <c r="U153" i="3"/>
  <c r="U152" i="3"/>
  <c r="U151" i="3"/>
  <c r="U150" i="3"/>
  <c r="U149" i="3"/>
  <c r="U148" i="3"/>
  <c r="U147" i="3"/>
  <c r="U146" i="3"/>
  <c r="U145" i="3"/>
  <c r="U144" i="3"/>
  <c r="U143" i="3"/>
  <c r="U142" i="3"/>
  <c r="U141" i="3"/>
  <c r="U140" i="3"/>
  <c r="U139" i="3"/>
  <c r="U138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4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1" i="3"/>
  <c r="U100" i="3"/>
  <c r="U99" i="3"/>
  <c r="U98" i="3"/>
  <c r="U97" i="3"/>
  <c r="U96" i="3"/>
  <c r="U95" i="3"/>
  <c r="U94" i="3"/>
  <c r="U93" i="3"/>
  <c r="U92" i="3"/>
  <c r="U91" i="3"/>
  <c r="U90" i="3"/>
  <c r="U89" i="3"/>
  <c r="U88" i="3"/>
  <c r="U87" i="3"/>
  <c r="U86" i="3"/>
  <c r="U85" i="3"/>
  <c r="U84" i="3"/>
  <c r="U83" i="3"/>
  <c r="U82" i="3"/>
  <c r="U81" i="3"/>
  <c r="U80" i="3"/>
  <c r="U79" i="3"/>
  <c r="U78" i="3"/>
  <c r="U77" i="3"/>
  <c r="U76" i="3"/>
  <c r="U75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T350" i="3"/>
  <c r="T349" i="3"/>
  <c r="T348" i="3"/>
  <c r="T347" i="3"/>
  <c r="T346" i="3"/>
  <c r="T345" i="3"/>
  <c r="T344" i="3"/>
  <c r="T343" i="3"/>
  <c r="T342" i="3"/>
  <c r="T341" i="3"/>
  <c r="T340" i="3"/>
  <c r="T339" i="3"/>
  <c r="T338" i="3"/>
  <c r="T337" i="3"/>
  <c r="T336" i="3"/>
  <c r="T335" i="3"/>
  <c r="T334" i="3"/>
  <c r="T333" i="3"/>
  <c r="T332" i="3"/>
  <c r="T331" i="3"/>
  <c r="T330" i="3"/>
  <c r="T329" i="3"/>
  <c r="T328" i="3"/>
  <c r="T327" i="3"/>
  <c r="T326" i="3"/>
  <c r="T325" i="3"/>
  <c r="T324" i="3"/>
  <c r="T323" i="3"/>
  <c r="T322" i="3"/>
  <c r="T321" i="3"/>
  <c r="T320" i="3"/>
  <c r="T319" i="3"/>
  <c r="T318" i="3"/>
  <c r="T317" i="3"/>
  <c r="T316" i="3"/>
  <c r="T315" i="3"/>
  <c r="T314" i="3"/>
  <c r="T313" i="3"/>
  <c r="T312" i="3"/>
  <c r="T311" i="3"/>
  <c r="T310" i="3"/>
  <c r="T309" i="3"/>
  <c r="T308" i="3"/>
  <c r="T307" i="3"/>
  <c r="T306" i="3"/>
  <c r="T305" i="3"/>
  <c r="T304" i="3"/>
  <c r="T303" i="3"/>
  <c r="T302" i="3"/>
  <c r="T301" i="3"/>
  <c r="T300" i="3"/>
  <c r="T299" i="3"/>
  <c r="T298" i="3"/>
  <c r="T297" i="3"/>
  <c r="T296" i="3"/>
  <c r="T295" i="3"/>
  <c r="T294" i="3"/>
  <c r="T293" i="3"/>
  <c r="T292" i="3"/>
  <c r="T291" i="3"/>
  <c r="T290" i="3"/>
  <c r="T289" i="3"/>
  <c r="T288" i="3"/>
  <c r="T287" i="3"/>
  <c r="T286" i="3"/>
  <c r="T285" i="3"/>
  <c r="T284" i="3"/>
  <c r="T283" i="3"/>
  <c r="T282" i="3"/>
  <c r="T281" i="3"/>
  <c r="T280" i="3"/>
  <c r="T279" i="3"/>
  <c r="T278" i="3"/>
  <c r="T277" i="3"/>
  <c r="T276" i="3"/>
  <c r="T275" i="3"/>
  <c r="T274" i="3"/>
  <c r="T273" i="3"/>
  <c r="T272" i="3"/>
  <c r="T271" i="3"/>
  <c r="T270" i="3"/>
  <c r="T269" i="3"/>
  <c r="T268" i="3"/>
  <c r="T267" i="3"/>
  <c r="T266" i="3"/>
  <c r="T265" i="3"/>
  <c r="T264" i="3"/>
  <c r="T263" i="3"/>
  <c r="T262" i="3"/>
  <c r="T261" i="3"/>
  <c r="T260" i="3"/>
  <c r="T259" i="3"/>
  <c r="T258" i="3"/>
  <c r="T257" i="3"/>
  <c r="T256" i="3"/>
  <c r="T255" i="3"/>
  <c r="T254" i="3"/>
  <c r="T253" i="3"/>
  <c r="T252" i="3"/>
  <c r="T251" i="3"/>
  <c r="T250" i="3"/>
  <c r="T249" i="3"/>
  <c r="T248" i="3"/>
  <c r="T247" i="3"/>
  <c r="T246" i="3"/>
  <c r="T245" i="3"/>
  <c r="T244" i="3"/>
  <c r="T243" i="3"/>
  <c r="T242" i="3"/>
  <c r="T241" i="3"/>
  <c r="T240" i="3"/>
  <c r="T239" i="3"/>
  <c r="T238" i="3"/>
  <c r="T237" i="3"/>
  <c r="T236" i="3"/>
  <c r="T235" i="3"/>
  <c r="T234" i="3"/>
  <c r="T233" i="3"/>
  <c r="T232" i="3"/>
  <c r="T231" i="3"/>
  <c r="T230" i="3"/>
  <c r="T229" i="3"/>
  <c r="T228" i="3"/>
  <c r="T227" i="3"/>
  <c r="T226" i="3"/>
  <c r="T225" i="3"/>
  <c r="T224" i="3"/>
  <c r="T223" i="3"/>
  <c r="T222" i="3"/>
  <c r="T221" i="3"/>
  <c r="T220" i="3"/>
  <c r="T219" i="3"/>
  <c r="T218" i="3"/>
  <c r="T217" i="3"/>
  <c r="T216" i="3"/>
  <c r="T215" i="3"/>
  <c r="T214" i="3"/>
  <c r="T213" i="3"/>
  <c r="T212" i="3"/>
  <c r="T211" i="3"/>
  <c r="T210" i="3"/>
  <c r="T209" i="3"/>
  <c r="T208" i="3"/>
  <c r="T207" i="3"/>
  <c r="T206" i="3"/>
  <c r="T205" i="3"/>
  <c r="T204" i="3"/>
  <c r="T203" i="3"/>
  <c r="T202" i="3"/>
  <c r="T201" i="3"/>
  <c r="T200" i="3"/>
  <c r="T199" i="3"/>
  <c r="T198" i="3"/>
  <c r="T197" i="3"/>
  <c r="T196" i="3"/>
  <c r="T195" i="3"/>
  <c r="T194" i="3"/>
  <c r="T193" i="3"/>
  <c r="T192" i="3"/>
  <c r="T191" i="3"/>
  <c r="T190" i="3"/>
  <c r="T189" i="3"/>
  <c r="T188" i="3"/>
  <c r="T187" i="3"/>
  <c r="T186" i="3"/>
  <c r="T185" i="3"/>
  <c r="T184" i="3"/>
  <c r="T183" i="3"/>
  <c r="T182" i="3"/>
  <c r="T181" i="3"/>
  <c r="T180" i="3"/>
  <c r="T179" i="3"/>
  <c r="T178" i="3"/>
  <c r="T177" i="3"/>
  <c r="T176" i="3"/>
  <c r="T175" i="3"/>
  <c r="T174" i="3"/>
  <c r="T173" i="3"/>
  <c r="T172" i="3"/>
  <c r="T171" i="3"/>
  <c r="T170" i="3"/>
  <c r="T169" i="3"/>
  <c r="T168" i="3"/>
  <c r="T167" i="3"/>
  <c r="T166" i="3"/>
  <c r="T165" i="3"/>
  <c r="T164" i="3"/>
  <c r="T163" i="3"/>
  <c r="T162" i="3"/>
  <c r="T161" i="3"/>
  <c r="T160" i="3"/>
  <c r="T159" i="3"/>
  <c r="T158" i="3"/>
  <c r="T157" i="3"/>
  <c r="T156" i="3"/>
  <c r="T155" i="3"/>
  <c r="T154" i="3"/>
  <c r="T153" i="3"/>
  <c r="T152" i="3"/>
  <c r="T151" i="3"/>
  <c r="T150" i="3"/>
  <c r="T149" i="3"/>
  <c r="T148" i="3"/>
  <c r="T147" i="3"/>
  <c r="T146" i="3"/>
  <c r="T145" i="3"/>
  <c r="T144" i="3"/>
  <c r="T143" i="3"/>
  <c r="T142" i="3"/>
  <c r="T141" i="3"/>
  <c r="T140" i="3"/>
  <c r="T139" i="3"/>
  <c r="T138" i="3"/>
  <c r="T137" i="3"/>
  <c r="T136" i="3"/>
  <c r="T135" i="3"/>
  <c r="T134" i="3"/>
  <c r="T133" i="3"/>
  <c r="T132" i="3"/>
  <c r="T131" i="3"/>
  <c r="T130" i="3"/>
  <c r="T129" i="3"/>
  <c r="T128" i="3"/>
  <c r="T127" i="3"/>
  <c r="T126" i="3"/>
  <c r="T125" i="3"/>
  <c r="T124" i="3"/>
  <c r="T123" i="3"/>
  <c r="T122" i="3"/>
  <c r="T121" i="3"/>
  <c r="T120" i="3"/>
  <c r="T119" i="3"/>
  <c r="T118" i="3"/>
  <c r="T117" i="3"/>
  <c r="T116" i="3"/>
  <c r="T115" i="3"/>
  <c r="T114" i="3"/>
  <c r="T113" i="3"/>
  <c r="T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D352" i="3"/>
  <c r="F352" i="3"/>
  <c r="G352" i="3"/>
  <c r="H352" i="3"/>
  <c r="I352" i="3"/>
  <c r="J352" i="3"/>
  <c r="K352" i="3"/>
  <c r="L352" i="3"/>
  <c r="M352" i="3"/>
  <c r="N352" i="3"/>
  <c r="O352" i="3"/>
  <c r="P352" i="3"/>
  <c r="Q352" i="3"/>
  <c r="R352" i="3"/>
  <c r="S352" i="3"/>
  <c r="U352" i="3" l="1"/>
  <c r="T352" i="3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I349" i="2"/>
  <c r="H349" i="2"/>
  <c r="G349" i="2"/>
  <c r="F349" i="2"/>
  <c r="I348" i="2"/>
  <c r="H348" i="2"/>
  <c r="G348" i="2"/>
  <c r="F348" i="2"/>
  <c r="I347" i="2"/>
  <c r="H347" i="2"/>
  <c r="G347" i="2"/>
  <c r="F347" i="2"/>
  <c r="I346" i="2"/>
  <c r="H346" i="2"/>
  <c r="G346" i="2"/>
  <c r="F346" i="2"/>
  <c r="I345" i="2"/>
  <c r="H345" i="2"/>
  <c r="G345" i="2"/>
  <c r="F345" i="2"/>
  <c r="I344" i="2"/>
  <c r="H344" i="2"/>
  <c r="G344" i="2"/>
  <c r="F344" i="2"/>
  <c r="I343" i="2"/>
  <c r="H343" i="2"/>
  <c r="G343" i="2"/>
  <c r="F343" i="2"/>
  <c r="I342" i="2"/>
  <c r="H342" i="2"/>
  <c r="G342" i="2"/>
  <c r="F342" i="2"/>
  <c r="I341" i="2"/>
  <c r="H341" i="2"/>
  <c r="G341" i="2"/>
  <c r="F341" i="2"/>
  <c r="I340" i="2"/>
  <c r="H340" i="2"/>
  <c r="G340" i="2"/>
  <c r="F340" i="2"/>
  <c r="I339" i="2"/>
  <c r="H339" i="2"/>
  <c r="G339" i="2"/>
  <c r="F339" i="2"/>
  <c r="I338" i="2"/>
  <c r="H338" i="2"/>
  <c r="G338" i="2"/>
  <c r="F338" i="2"/>
  <c r="I337" i="2"/>
  <c r="H337" i="2"/>
  <c r="G337" i="2"/>
  <c r="F337" i="2"/>
  <c r="I336" i="2"/>
  <c r="H336" i="2"/>
  <c r="G336" i="2"/>
  <c r="F336" i="2"/>
  <c r="I335" i="2"/>
  <c r="H335" i="2"/>
  <c r="G335" i="2"/>
  <c r="F335" i="2"/>
  <c r="I334" i="2"/>
  <c r="H334" i="2"/>
  <c r="G334" i="2"/>
  <c r="F334" i="2"/>
  <c r="I333" i="2"/>
  <c r="H333" i="2"/>
  <c r="G333" i="2"/>
  <c r="F333" i="2"/>
  <c r="I332" i="2"/>
  <c r="H332" i="2"/>
  <c r="G332" i="2"/>
  <c r="F332" i="2"/>
  <c r="I331" i="2"/>
  <c r="H331" i="2"/>
  <c r="G331" i="2"/>
  <c r="F331" i="2"/>
  <c r="I330" i="2"/>
  <c r="H330" i="2"/>
  <c r="G330" i="2"/>
  <c r="F330" i="2"/>
  <c r="I329" i="2"/>
  <c r="H329" i="2"/>
  <c r="G329" i="2"/>
  <c r="F329" i="2"/>
  <c r="I328" i="2"/>
  <c r="H328" i="2"/>
  <c r="G328" i="2"/>
  <c r="F328" i="2"/>
  <c r="I327" i="2"/>
  <c r="H327" i="2"/>
  <c r="G327" i="2"/>
  <c r="F327" i="2"/>
  <c r="I326" i="2"/>
  <c r="H326" i="2"/>
  <c r="G326" i="2"/>
  <c r="F326" i="2"/>
  <c r="I325" i="2"/>
  <c r="H325" i="2"/>
  <c r="G325" i="2"/>
  <c r="F325" i="2"/>
  <c r="I324" i="2"/>
  <c r="H324" i="2"/>
  <c r="G324" i="2"/>
  <c r="F324" i="2"/>
  <c r="I323" i="2"/>
  <c r="H323" i="2"/>
  <c r="G323" i="2"/>
  <c r="F323" i="2"/>
  <c r="I322" i="2"/>
  <c r="H322" i="2"/>
  <c r="G322" i="2"/>
  <c r="F322" i="2"/>
  <c r="I321" i="2"/>
  <c r="H321" i="2"/>
  <c r="G321" i="2"/>
  <c r="F321" i="2"/>
  <c r="I320" i="2"/>
  <c r="H320" i="2"/>
  <c r="G320" i="2"/>
  <c r="F320" i="2"/>
  <c r="I319" i="2"/>
  <c r="H319" i="2"/>
  <c r="G319" i="2"/>
  <c r="F319" i="2"/>
  <c r="I318" i="2"/>
  <c r="H318" i="2"/>
  <c r="G318" i="2"/>
  <c r="F318" i="2"/>
  <c r="I317" i="2"/>
  <c r="H317" i="2"/>
  <c r="G317" i="2"/>
  <c r="F317" i="2"/>
  <c r="I316" i="2"/>
  <c r="H316" i="2"/>
  <c r="G316" i="2"/>
  <c r="F316" i="2"/>
  <c r="I315" i="2"/>
  <c r="H315" i="2"/>
  <c r="G315" i="2"/>
  <c r="F315" i="2"/>
  <c r="I314" i="2"/>
  <c r="H314" i="2"/>
  <c r="G314" i="2"/>
  <c r="F314" i="2"/>
  <c r="I313" i="2"/>
  <c r="H313" i="2"/>
  <c r="G313" i="2"/>
  <c r="F313" i="2"/>
  <c r="I312" i="2"/>
  <c r="H312" i="2"/>
  <c r="G312" i="2"/>
  <c r="F312" i="2"/>
  <c r="I311" i="2"/>
  <c r="H311" i="2"/>
  <c r="G311" i="2"/>
  <c r="F311" i="2"/>
  <c r="I310" i="2"/>
  <c r="H310" i="2"/>
  <c r="G310" i="2"/>
  <c r="F310" i="2"/>
  <c r="I309" i="2"/>
  <c r="H309" i="2"/>
  <c r="G309" i="2"/>
  <c r="F309" i="2"/>
  <c r="I308" i="2"/>
  <c r="H308" i="2"/>
  <c r="G308" i="2"/>
  <c r="F308" i="2"/>
  <c r="I307" i="2"/>
  <c r="H307" i="2"/>
  <c r="G307" i="2"/>
  <c r="F307" i="2"/>
  <c r="I306" i="2"/>
  <c r="H306" i="2"/>
  <c r="G306" i="2"/>
  <c r="F306" i="2"/>
  <c r="I305" i="2"/>
  <c r="H305" i="2"/>
  <c r="G305" i="2"/>
  <c r="F305" i="2"/>
  <c r="I304" i="2"/>
  <c r="H304" i="2"/>
  <c r="G304" i="2"/>
  <c r="F304" i="2"/>
  <c r="I303" i="2"/>
  <c r="H303" i="2"/>
  <c r="G303" i="2"/>
  <c r="F303" i="2"/>
  <c r="I302" i="2"/>
  <c r="H302" i="2"/>
  <c r="G302" i="2"/>
  <c r="F302" i="2"/>
  <c r="I301" i="2"/>
  <c r="H301" i="2"/>
  <c r="G301" i="2"/>
  <c r="F301" i="2"/>
  <c r="I300" i="2"/>
  <c r="H300" i="2"/>
  <c r="G300" i="2"/>
  <c r="F300" i="2"/>
  <c r="I299" i="2"/>
  <c r="H299" i="2"/>
  <c r="G299" i="2"/>
  <c r="F299" i="2"/>
  <c r="I298" i="2"/>
  <c r="H298" i="2"/>
  <c r="G298" i="2"/>
  <c r="F298" i="2"/>
  <c r="I297" i="2"/>
  <c r="H297" i="2"/>
  <c r="G297" i="2"/>
  <c r="F297" i="2"/>
  <c r="I296" i="2"/>
  <c r="H296" i="2"/>
  <c r="G296" i="2"/>
  <c r="F296" i="2"/>
  <c r="I295" i="2"/>
  <c r="H295" i="2"/>
  <c r="G295" i="2"/>
  <c r="F295" i="2"/>
  <c r="I294" i="2"/>
  <c r="H294" i="2"/>
  <c r="G294" i="2"/>
  <c r="F294" i="2"/>
  <c r="I293" i="2"/>
  <c r="H293" i="2"/>
  <c r="G293" i="2"/>
  <c r="F293" i="2"/>
  <c r="I292" i="2"/>
  <c r="H292" i="2"/>
  <c r="G292" i="2"/>
  <c r="F292" i="2"/>
  <c r="I291" i="2"/>
  <c r="H291" i="2"/>
  <c r="G291" i="2"/>
  <c r="F291" i="2"/>
  <c r="I290" i="2"/>
  <c r="H290" i="2"/>
  <c r="G290" i="2"/>
  <c r="F290" i="2"/>
  <c r="I289" i="2"/>
  <c r="H289" i="2"/>
  <c r="G289" i="2"/>
  <c r="F289" i="2"/>
  <c r="I288" i="2"/>
  <c r="H288" i="2"/>
  <c r="G288" i="2"/>
  <c r="F288" i="2"/>
  <c r="I287" i="2"/>
  <c r="H287" i="2"/>
  <c r="G287" i="2"/>
  <c r="F287" i="2"/>
  <c r="I286" i="2"/>
  <c r="H286" i="2"/>
  <c r="G286" i="2"/>
  <c r="F286" i="2"/>
  <c r="I285" i="2"/>
  <c r="H285" i="2"/>
  <c r="G285" i="2"/>
  <c r="F285" i="2"/>
  <c r="I284" i="2"/>
  <c r="H284" i="2"/>
  <c r="G284" i="2"/>
  <c r="F284" i="2"/>
  <c r="I283" i="2"/>
  <c r="H283" i="2"/>
  <c r="G283" i="2"/>
  <c r="F283" i="2"/>
  <c r="I282" i="2"/>
  <c r="H282" i="2"/>
  <c r="G282" i="2"/>
  <c r="F282" i="2"/>
  <c r="I281" i="2"/>
  <c r="H281" i="2"/>
  <c r="G281" i="2"/>
  <c r="F281" i="2"/>
  <c r="I280" i="2"/>
  <c r="H280" i="2"/>
  <c r="G280" i="2"/>
  <c r="F280" i="2"/>
  <c r="I279" i="2"/>
  <c r="H279" i="2"/>
  <c r="G279" i="2"/>
  <c r="F279" i="2"/>
  <c r="I278" i="2"/>
  <c r="H278" i="2"/>
  <c r="G278" i="2"/>
  <c r="F278" i="2"/>
  <c r="I277" i="2"/>
  <c r="H277" i="2"/>
  <c r="G277" i="2"/>
  <c r="F277" i="2"/>
  <c r="I276" i="2"/>
  <c r="H276" i="2"/>
  <c r="G276" i="2"/>
  <c r="F276" i="2"/>
  <c r="I275" i="2"/>
  <c r="H275" i="2"/>
  <c r="G275" i="2"/>
  <c r="F275" i="2"/>
  <c r="I274" i="2"/>
  <c r="H274" i="2"/>
  <c r="G274" i="2"/>
  <c r="F274" i="2"/>
  <c r="I273" i="2"/>
  <c r="H273" i="2"/>
  <c r="G273" i="2"/>
  <c r="F273" i="2"/>
  <c r="I272" i="2"/>
  <c r="H272" i="2"/>
  <c r="G272" i="2"/>
  <c r="F272" i="2"/>
  <c r="I271" i="2"/>
  <c r="H271" i="2"/>
  <c r="G271" i="2"/>
  <c r="F271" i="2"/>
  <c r="I270" i="2"/>
  <c r="H270" i="2"/>
  <c r="G270" i="2"/>
  <c r="F270" i="2"/>
  <c r="I269" i="2"/>
  <c r="H269" i="2"/>
  <c r="G269" i="2"/>
  <c r="F269" i="2"/>
  <c r="I268" i="2"/>
  <c r="H268" i="2"/>
  <c r="G268" i="2"/>
  <c r="F268" i="2"/>
  <c r="I267" i="2"/>
  <c r="H267" i="2"/>
  <c r="G267" i="2"/>
  <c r="F267" i="2"/>
  <c r="I266" i="2"/>
  <c r="H266" i="2"/>
  <c r="G266" i="2"/>
  <c r="F266" i="2"/>
  <c r="I265" i="2"/>
  <c r="H265" i="2"/>
  <c r="G265" i="2"/>
  <c r="F265" i="2"/>
  <c r="I264" i="2"/>
  <c r="H264" i="2"/>
  <c r="G264" i="2"/>
  <c r="F264" i="2"/>
  <c r="I263" i="2"/>
  <c r="H263" i="2"/>
  <c r="G263" i="2"/>
  <c r="F263" i="2"/>
  <c r="I262" i="2"/>
  <c r="H262" i="2"/>
  <c r="G262" i="2"/>
  <c r="F262" i="2"/>
  <c r="I261" i="2"/>
  <c r="H261" i="2"/>
  <c r="G261" i="2"/>
  <c r="F261" i="2"/>
  <c r="I260" i="2"/>
  <c r="H260" i="2"/>
  <c r="G260" i="2"/>
  <c r="F260" i="2"/>
  <c r="I259" i="2"/>
  <c r="H259" i="2"/>
  <c r="G259" i="2"/>
  <c r="F259" i="2"/>
  <c r="I258" i="2"/>
  <c r="H258" i="2"/>
  <c r="G258" i="2"/>
  <c r="F258" i="2"/>
  <c r="I257" i="2"/>
  <c r="H257" i="2"/>
  <c r="G257" i="2"/>
  <c r="F257" i="2"/>
  <c r="I256" i="2"/>
  <c r="H256" i="2"/>
  <c r="G256" i="2"/>
  <c r="F256" i="2"/>
  <c r="I255" i="2"/>
  <c r="H255" i="2"/>
  <c r="G255" i="2"/>
  <c r="F255" i="2"/>
  <c r="I254" i="2"/>
  <c r="H254" i="2"/>
  <c r="G254" i="2"/>
  <c r="F254" i="2"/>
  <c r="I253" i="2"/>
  <c r="H253" i="2"/>
  <c r="G253" i="2"/>
  <c r="F253" i="2"/>
  <c r="I252" i="2"/>
  <c r="H252" i="2"/>
  <c r="G252" i="2"/>
  <c r="F252" i="2"/>
  <c r="I251" i="2"/>
  <c r="H251" i="2"/>
  <c r="G251" i="2"/>
  <c r="F251" i="2"/>
  <c r="I250" i="2"/>
  <c r="H250" i="2"/>
  <c r="G250" i="2"/>
  <c r="F250" i="2"/>
  <c r="I249" i="2"/>
  <c r="H249" i="2"/>
  <c r="G249" i="2"/>
  <c r="F249" i="2"/>
  <c r="I248" i="2"/>
  <c r="H248" i="2"/>
  <c r="G248" i="2"/>
  <c r="F248" i="2"/>
  <c r="I247" i="2"/>
  <c r="H247" i="2"/>
  <c r="G247" i="2"/>
  <c r="F247" i="2"/>
  <c r="I246" i="2"/>
  <c r="H246" i="2"/>
  <c r="G246" i="2"/>
  <c r="F246" i="2"/>
  <c r="I245" i="2"/>
  <c r="H245" i="2"/>
  <c r="G245" i="2"/>
  <c r="F245" i="2"/>
  <c r="I244" i="2"/>
  <c r="H244" i="2"/>
  <c r="G244" i="2"/>
  <c r="F244" i="2"/>
  <c r="I243" i="2"/>
  <c r="H243" i="2"/>
  <c r="G243" i="2"/>
  <c r="F243" i="2"/>
  <c r="I242" i="2"/>
  <c r="H242" i="2"/>
  <c r="G242" i="2"/>
  <c r="F242" i="2"/>
  <c r="I241" i="2"/>
  <c r="H241" i="2"/>
  <c r="G241" i="2"/>
  <c r="F241" i="2"/>
  <c r="I240" i="2"/>
  <c r="H240" i="2"/>
  <c r="G240" i="2"/>
  <c r="F240" i="2"/>
  <c r="I239" i="2"/>
  <c r="H239" i="2"/>
  <c r="G239" i="2"/>
  <c r="F239" i="2"/>
  <c r="I238" i="2"/>
  <c r="H238" i="2"/>
  <c r="G238" i="2"/>
  <c r="F238" i="2"/>
  <c r="I237" i="2"/>
  <c r="H237" i="2"/>
  <c r="G237" i="2"/>
  <c r="F237" i="2"/>
  <c r="I236" i="2"/>
  <c r="H236" i="2"/>
  <c r="G236" i="2"/>
  <c r="F236" i="2"/>
  <c r="I235" i="2"/>
  <c r="H235" i="2"/>
  <c r="G235" i="2"/>
  <c r="F235" i="2"/>
  <c r="I234" i="2"/>
  <c r="H234" i="2"/>
  <c r="G234" i="2"/>
  <c r="F234" i="2"/>
  <c r="I233" i="2"/>
  <c r="H233" i="2"/>
  <c r="G233" i="2"/>
  <c r="F233" i="2"/>
  <c r="I232" i="2"/>
  <c r="H232" i="2"/>
  <c r="G232" i="2"/>
  <c r="F232" i="2"/>
  <c r="I231" i="2"/>
  <c r="H231" i="2"/>
  <c r="G231" i="2"/>
  <c r="F231" i="2"/>
  <c r="I230" i="2"/>
  <c r="H230" i="2"/>
  <c r="G230" i="2"/>
  <c r="F230" i="2"/>
  <c r="I229" i="2"/>
  <c r="H229" i="2"/>
  <c r="G229" i="2"/>
  <c r="F229" i="2"/>
  <c r="I228" i="2"/>
  <c r="H228" i="2"/>
  <c r="G228" i="2"/>
  <c r="F228" i="2"/>
  <c r="I227" i="2"/>
  <c r="H227" i="2"/>
  <c r="G227" i="2"/>
  <c r="F227" i="2"/>
  <c r="I226" i="2"/>
  <c r="H226" i="2"/>
  <c r="G226" i="2"/>
  <c r="F226" i="2"/>
  <c r="I225" i="2"/>
  <c r="H225" i="2"/>
  <c r="G225" i="2"/>
  <c r="F225" i="2"/>
  <c r="I224" i="2"/>
  <c r="H224" i="2"/>
  <c r="G224" i="2"/>
  <c r="F224" i="2"/>
  <c r="I223" i="2"/>
  <c r="H223" i="2"/>
  <c r="G223" i="2"/>
  <c r="F223" i="2"/>
  <c r="I222" i="2"/>
  <c r="H222" i="2"/>
  <c r="G222" i="2"/>
  <c r="F222" i="2"/>
  <c r="I221" i="2"/>
  <c r="H221" i="2"/>
  <c r="G221" i="2"/>
  <c r="F221" i="2"/>
  <c r="I220" i="2"/>
  <c r="H220" i="2"/>
  <c r="G220" i="2"/>
  <c r="F220" i="2"/>
  <c r="I219" i="2"/>
  <c r="H219" i="2"/>
  <c r="G219" i="2"/>
  <c r="F219" i="2"/>
  <c r="I218" i="2"/>
  <c r="H218" i="2"/>
  <c r="G218" i="2"/>
  <c r="F218" i="2"/>
  <c r="I217" i="2"/>
  <c r="H217" i="2"/>
  <c r="G217" i="2"/>
  <c r="F217" i="2"/>
  <c r="I216" i="2"/>
  <c r="H216" i="2"/>
  <c r="G216" i="2"/>
  <c r="F216" i="2"/>
  <c r="I215" i="2"/>
  <c r="H215" i="2"/>
  <c r="G215" i="2"/>
  <c r="F215" i="2"/>
  <c r="I214" i="2"/>
  <c r="H214" i="2"/>
  <c r="G214" i="2"/>
  <c r="F214" i="2"/>
  <c r="I213" i="2"/>
  <c r="H213" i="2"/>
  <c r="G213" i="2"/>
  <c r="F213" i="2"/>
  <c r="I212" i="2"/>
  <c r="H212" i="2"/>
  <c r="G212" i="2"/>
  <c r="F212" i="2"/>
  <c r="I211" i="2"/>
  <c r="H211" i="2"/>
  <c r="G211" i="2"/>
  <c r="F211" i="2"/>
  <c r="I210" i="2"/>
  <c r="H210" i="2"/>
  <c r="G210" i="2"/>
  <c r="F210" i="2"/>
  <c r="I209" i="2"/>
  <c r="H209" i="2"/>
  <c r="G209" i="2"/>
  <c r="F209" i="2"/>
  <c r="I208" i="2"/>
  <c r="H208" i="2"/>
  <c r="G208" i="2"/>
  <c r="F208" i="2"/>
  <c r="I207" i="2"/>
  <c r="H207" i="2"/>
  <c r="G207" i="2"/>
  <c r="F207" i="2"/>
  <c r="I206" i="2"/>
  <c r="H206" i="2"/>
  <c r="G206" i="2"/>
  <c r="F206" i="2"/>
  <c r="I205" i="2"/>
  <c r="H205" i="2"/>
  <c r="G205" i="2"/>
  <c r="F205" i="2"/>
  <c r="I204" i="2"/>
  <c r="H204" i="2"/>
  <c r="G204" i="2"/>
  <c r="F204" i="2"/>
  <c r="I203" i="2"/>
  <c r="H203" i="2"/>
  <c r="G203" i="2"/>
  <c r="F203" i="2"/>
  <c r="I202" i="2"/>
  <c r="H202" i="2"/>
  <c r="G202" i="2"/>
  <c r="F202" i="2"/>
  <c r="I201" i="2"/>
  <c r="H201" i="2"/>
  <c r="G201" i="2"/>
  <c r="F201" i="2"/>
  <c r="I200" i="2"/>
  <c r="H200" i="2"/>
  <c r="G200" i="2"/>
  <c r="F200" i="2"/>
  <c r="I199" i="2"/>
  <c r="H199" i="2"/>
  <c r="G199" i="2"/>
  <c r="F199" i="2"/>
  <c r="I198" i="2"/>
  <c r="H198" i="2"/>
  <c r="G198" i="2"/>
  <c r="F198" i="2"/>
  <c r="I197" i="2"/>
  <c r="H197" i="2"/>
  <c r="G197" i="2"/>
  <c r="F197" i="2"/>
  <c r="I196" i="2"/>
  <c r="H196" i="2"/>
  <c r="G196" i="2"/>
  <c r="F196" i="2"/>
  <c r="I195" i="2"/>
  <c r="H195" i="2"/>
  <c r="G195" i="2"/>
  <c r="F195" i="2"/>
  <c r="I194" i="2"/>
  <c r="H194" i="2"/>
  <c r="G194" i="2"/>
  <c r="F194" i="2"/>
  <c r="I193" i="2"/>
  <c r="H193" i="2"/>
  <c r="G193" i="2"/>
  <c r="F193" i="2"/>
  <c r="I192" i="2"/>
  <c r="H192" i="2"/>
  <c r="G192" i="2"/>
  <c r="F192" i="2"/>
  <c r="I191" i="2"/>
  <c r="H191" i="2"/>
  <c r="G191" i="2"/>
  <c r="F191" i="2"/>
  <c r="I190" i="2"/>
  <c r="H190" i="2"/>
  <c r="G190" i="2"/>
  <c r="F190" i="2"/>
  <c r="I189" i="2"/>
  <c r="H189" i="2"/>
  <c r="G189" i="2"/>
  <c r="F189" i="2"/>
  <c r="I188" i="2"/>
  <c r="H188" i="2"/>
  <c r="G188" i="2"/>
  <c r="F188" i="2"/>
  <c r="I187" i="2"/>
  <c r="H187" i="2"/>
  <c r="G187" i="2"/>
  <c r="F187" i="2"/>
  <c r="I186" i="2"/>
  <c r="H186" i="2"/>
  <c r="G186" i="2"/>
  <c r="F186" i="2"/>
  <c r="I185" i="2"/>
  <c r="H185" i="2"/>
  <c r="G185" i="2"/>
  <c r="F185" i="2"/>
  <c r="I184" i="2"/>
  <c r="H184" i="2"/>
  <c r="G184" i="2"/>
  <c r="F184" i="2"/>
  <c r="I183" i="2"/>
  <c r="H183" i="2"/>
  <c r="G183" i="2"/>
  <c r="F183" i="2"/>
  <c r="I182" i="2"/>
  <c r="H182" i="2"/>
  <c r="G182" i="2"/>
  <c r="F182" i="2"/>
  <c r="I181" i="2"/>
  <c r="H181" i="2"/>
  <c r="G181" i="2"/>
  <c r="F181" i="2"/>
  <c r="I180" i="2"/>
  <c r="H180" i="2"/>
  <c r="G180" i="2"/>
  <c r="F180" i="2"/>
  <c r="I179" i="2"/>
  <c r="H179" i="2"/>
  <c r="G179" i="2"/>
  <c r="F179" i="2"/>
  <c r="I178" i="2"/>
  <c r="H178" i="2"/>
  <c r="G178" i="2"/>
  <c r="F178" i="2"/>
  <c r="I177" i="2"/>
  <c r="H177" i="2"/>
  <c r="G177" i="2"/>
  <c r="F177" i="2"/>
  <c r="I176" i="2"/>
  <c r="H176" i="2"/>
  <c r="G176" i="2"/>
  <c r="F176" i="2"/>
  <c r="I175" i="2"/>
  <c r="H175" i="2"/>
  <c r="G175" i="2"/>
  <c r="F175" i="2"/>
  <c r="I174" i="2"/>
  <c r="H174" i="2"/>
  <c r="G174" i="2"/>
  <c r="F174" i="2"/>
  <c r="I173" i="2"/>
  <c r="H173" i="2"/>
  <c r="G173" i="2"/>
  <c r="F173" i="2"/>
  <c r="I172" i="2"/>
  <c r="H172" i="2"/>
  <c r="G172" i="2"/>
  <c r="F172" i="2"/>
  <c r="I171" i="2"/>
  <c r="H171" i="2"/>
  <c r="G171" i="2"/>
  <c r="F171" i="2"/>
  <c r="I170" i="2"/>
  <c r="H170" i="2"/>
  <c r="G170" i="2"/>
  <c r="F170" i="2"/>
  <c r="I169" i="2"/>
  <c r="H169" i="2"/>
  <c r="G169" i="2"/>
  <c r="F169" i="2"/>
  <c r="I168" i="2"/>
  <c r="H168" i="2"/>
  <c r="G168" i="2"/>
  <c r="F168" i="2"/>
  <c r="I167" i="2"/>
  <c r="H167" i="2"/>
  <c r="G167" i="2"/>
  <c r="F167" i="2"/>
  <c r="I166" i="2"/>
  <c r="H166" i="2"/>
  <c r="G166" i="2"/>
  <c r="F166" i="2"/>
  <c r="I165" i="2"/>
  <c r="H165" i="2"/>
  <c r="G165" i="2"/>
  <c r="F165" i="2"/>
  <c r="I164" i="2"/>
  <c r="H164" i="2"/>
  <c r="G164" i="2"/>
  <c r="F164" i="2"/>
  <c r="I163" i="2"/>
  <c r="H163" i="2"/>
  <c r="G163" i="2"/>
  <c r="F163" i="2"/>
  <c r="I162" i="2"/>
  <c r="H162" i="2"/>
  <c r="G162" i="2"/>
  <c r="F162" i="2"/>
  <c r="I161" i="2"/>
  <c r="H161" i="2"/>
  <c r="G161" i="2"/>
  <c r="F161" i="2"/>
  <c r="I160" i="2"/>
  <c r="H160" i="2"/>
  <c r="G160" i="2"/>
  <c r="F160" i="2"/>
  <c r="I159" i="2"/>
  <c r="H159" i="2"/>
  <c r="G159" i="2"/>
  <c r="F159" i="2"/>
  <c r="I158" i="2"/>
  <c r="H158" i="2"/>
  <c r="G158" i="2"/>
  <c r="F158" i="2"/>
  <c r="I157" i="2"/>
  <c r="H157" i="2"/>
  <c r="G157" i="2"/>
  <c r="F157" i="2"/>
  <c r="I156" i="2"/>
  <c r="H156" i="2"/>
  <c r="G156" i="2"/>
  <c r="F156" i="2"/>
  <c r="I155" i="2"/>
  <c r="H155" i="2"/>
  <c r="G155" i="2"/>
  <c r="F155" i="2"/>
  <c r="I154" i="2"/>
  <c r="H154" i="2"/>
  <c r="G154" i="2"/>
  <c r="F154" i="2"/>
  <c r="I153" i="2"/>
  <c r="H153" i="2"/>
  <c r="G153" i="2"/>
  <c r="F153" i="2"/>
  <c r="I152" i="2"/>
  <c r="H152" i="2"/>
  <c r="G152" i="2"/>
  <c r="F152" i="2"/>
  <c r="I151" i="2"/>
  <c r="H151" i="2"/>
  <c r="G151" i="2"/>
  <c r="F151" i="2"/>
  <c r="I150" i="2"/>
  <c r="H150" i="2"/>
  <c r="G150" i="2"/>
  <c r="F150" i="2"/>
  <c r="I149" i="2"/>
  <c r="H149" i="2"/>
  <c r="G149" i="2"/>
  <c r="F149" i="2"/>
  <c r="I148" i="2"/>
  <c r="H148" i="2"/>
  <c r="G148" i="2"/>
  <c r="F148" i="2"/>
  <c r="I147" i="2"/>
  <c r="H147" i="2"/>
  <c r="G147" i="2"/>
  <c r="F147" i="2"/>
  <c r="I146" i="2"/>
  <c r="H146" i="2"/>
  <c r="G146" i="2"/>
  <c r="F146" i="2"/>
  <c r="I145" i="2"/>
  <c r="H145" i="2"/>
  <c r="G145" i="2"/>
  <c r="F145" i="2"/>
  <c r="I144" i="2"/>
  <c r="H144" i="2"/>
  <c r="G144" i="2"/>
  <c r="F144" i="2"/>
  <c r="I143" i="2"/>
  <c r="H143" i="2"/>
  <c r="G143" i="2"/>
  <c r="F143" i="2"/>
  <c r="I142" i="2"/>
  <c r="H142" i="2"/>
  <c r="G142" i="2"/>
  <c r="F142" i="2"/>
  <c r="I141" i="2"/>
  <c r="H141" i="2"/>
  <c r="G141" i="2"/>
  <c r="F141" i="2"/>
  <c r="I140" i="2"/>
  <c r="H140" i="2"/>
  <c r="G140" i="2"/>
  <c r="F140" i="2"/>
  <c r="I139" i="2"/>
  <c r="H139" i="2"/>
  <c r="G139" i="2"/>
  <c r="F139" i="2"/>
  <c r="I138" i="2"/>
  <c r="H138" i="2"/>
  <c r="G138" i="2"/>
  <c r="F138" i="2"/>
  <c r="I137" i="2"/>
  <c r="H137" i="2"/>
  <c r="G137" i="2"/>
  <c r="F137" i="2"/>
  <c r="I136" i="2"/>
  <c r="H136" i="2"/>
  <c r="G136" i="2"/>
  <c r="F136" i="2"/>
  <c r="I135" i="2"/>
  <c r="H135" i="2"/>
  <c r="G135" i="2"/>
  <c r="F135" i="2"/>
  <c r="I134" i="2"/>
  <c r="H134" i="2"/>
  <c r="G134" i="2"/>
  <c r="F134" i="2"/>
  <c r="I133" i="2"/>
  <c r="H133" i="2"/>
  <c r="G133" i="2"/>
  <c r="F133" i="2"/>
  <c r="I132" i="2"/>
  <c r="H132" i="2"/>
  <c r="G132" i="2"/>
  <c r="F132" i="2"/>
  <c r="I131" i="2"/>
  <c r="H131" i="2"/>
  <c r="G131" i="2"/>
  <c r="F131" i="2"/>
  <c r="I130" i="2"/>
  <c r="H130" i="2"/>
  <c r="G130" i="2"/>
  <c r="F130" i="2"/>
  <c r="I129" i="2"/>
  <c r="H129" i="2"/>
  <c r="G129" i="2"/>
  <c r="F129" i="2"/>
  <c r="I128" i="2"/>
  <c r="H128" i="2"/>
  <c r="G128" i="2"/>
  <c r="F128" i="2"/>
  <c r="I127" i="2"/>
  <c r="H127" i="2"/>
  <c r="G127" i="2"/>
  <c r="F127" i="2"/>
  <c r="I126" i="2"/>
  <c r="H126" i="2"/>
  <c r="G126" i="2"/>
  <c r="F126" i="2"/>
  <c r="I125" i="2"/>
  <c r="H125" i="2"/>
  <c r="G125" i="2"/>
  <c r="F125" i="2"/>
  <c r="I124" i="2"/>
  <c r="H124" i="2"/>
  <c r="G124" i="2"/>
  <c r="F124" i="2"/>
  <c r="I123" i="2"/>
  <c r="H123" i="2"/>
  <c r="G123" i="2"/>
  <c r="F123" i="2"/>
  <c r="I122" i="2"/>
  <c r="H122" i="2"/>
  <c r="G122" i="2"/>
  <c r="F122" i="2"/>
  <c r="I121" i="2"/>
  <c r="H121" i="2"/>
  <c r="G121" i="2"/>
  <c r="F121" i="2"/>
  <c r="I120" i="2"/>
  <c r="H120" i="2"/>
  <c r="G120" i="2"/>
  <c r="F120" i="2"/>
  <c r="I119" i="2"/>
  <c r="H119" i="2"/>
  <c r="G119" i="2"/>
  <c r="F119" i="2"/>
  <c r="I118" i="2"/>
  <c r="H118" i="2"/>
  <c r="G118" i="2"/>
  <c r="F118" i="2"/>
  <c r="I117" i="2"/>
  <c r="H117" i="2"/>
  <c r="G117" i="2"/>
  <c r="F117" i="2"/>
  <c r="I116" i="2"/>
  <c r="H116" i="2"/>
  <c r="G116" i="2"/>
  <c r="F116" i="2"/>
  <c r="I115" i="2"/>
  <c r="H115" i="2"/>
  <c r="G115" i="2"/>
  <c r="F115" i="2"/>
  <c r="I114" i="2"/>
  <c r="H114" i="2"/>
  <c r="G114" i="2"/>
  <c r="F114" i="2"/>
  <c r="I113" i="2"/>
  <c r="H113" i="2"/>
  <c r="G113" i="2"/>
  <c r="F113" i="2"/>
  <c r="I112" i="2"/>
  <c r="H112" i="2"/>
  <c r="G112" i="2"/>
  <c r="F112" i="2"/>
  <c r="I111" i="2"/>
  <c r="H111" i="2"/>
  <c r="G111" i="2"/>
  <c r="F111" i="2"/>
  <c r="I110" i="2"/>
  <c r="H110" i="2"/>
  <c r="G110" i="2"/>
  <c r="F110" i="2"/>
  <c r="I109" i="2"/>
  <c r="H109" i="2"/>
  <c r="G109" i="2"/>
  <c r="F109" i="2"/>
  <c r="I108" i="2"/>
  <c r="H108" i="2"/>
  <c r="G108" i="2"/>
  <c r="F108" i="2"/>
  <c r="I107" i="2"/>
  <c r="H107" i="2"/>
  <c r="G107" i="2"/>
  <c r="F107" i="2"/>
  <c r="I106" i="2"/>
  <c r="H106" i="2"/>
  <c r="G106" i="2"/>
  <c r="F106" i="2"/>
  <c r="I105" i="2"/>
  <c r="H105" i="2"/>
  <c r="G105" i="2"/>
  <c r="F105" i="2"/>
  <c r="I104" i="2"/>
  <c r="H104" i="2"/>
  <c r="G104" i="2"/>
  <c r="F104" i="2"/>
  <c r="I103" i="2"/>
  <c r="H103" i="2"/>
  <c r="G103" i="2"/>
  <c r="F103" i="2"/>
  <c r="I102" i="2"/>
  <c r="H102" i="2"/>
  <c r="G102" i="2"/>
  <c r="F102" i="2"/>
  <c r="I101" i="2"/>
  <c r="H101" i="2"/>
  <c r="G101" i="2"/>
  <c r="F101" i="2"/>
  <c r="I100" i="2"/>
  <c r="H100" i="2"/>
  <c r="G100" i="2"/>
  <c r="F100" i="2"/>
  <c r="I99" i="2"/>
  <c r="H99" i="2"/>
  <c r="G99" i="2"/>
  <c r="F99" i="2"/>
  <c r="I98" i="2"/>
  <c r="H98" i="2"/>
  <c r="G98" i="2"/>
  <c r="F98" i="2"/>
  <c r="I97" i="2"/>
  <c r="H97" i="2"/>
  <c r="G97" i="2"/>
  <c r="F97" i="2"/>
  <c r="I96" i="2"/>
  <c r="H96" i="2"/>
  <c r="G96" i="2"/>
  <c r="F96" i="2"/>
  <c r="I95" i="2"/>
  <c r="H95" i="2"/>
  <c r="G95" i="2"/>
  <c r="F95" i="2"/>
  <c r="I94" i="2"/>
  <c r="H94" i="2"/>
  <c r="G94" i="2"/>
  <c r="F94" i="2"/>
  <c r="I93" i="2"/>
  <c r="H93" i="2"/>
  <c r="G93" i="2"/>
  <c r="F93" i="2"/>
  <c r="I92" i="2"/>
  <c r="H92" i="2"/>
  <c r="G92" i="2"/>
  <c r="F92" i="2"/>
  <c r="I91" i="2"/>
  <c r="H91" i="2"/>
  <c r="G91" i="2"/>
  <c r="F91" i="2"/>
  <c r="I90" i="2"/>
  <c r="H90" i="2"/>
  <c r="G90" i="2"/>
  <c r="F90" i="2"/>
  <c r="I89" i="2"/>
  <c r="H89" i="2"/>
  <c r="G89" i="2"/>
  <c r="F89" i="2"/>
  <c r="I88" i="2"/>
  <c r="H88" i="2"/>
  <c r="G88" i="2"/>
  <c r="F88" i="2"/>
  <c r="I87" i="2"/>
  <c r="H87" i="2"/>
  <c r="G87" i="2"/>
  <c r="F87" i="2"/>
  <c r="I86" i="2"/>
  <c r="H86" i="2"/>
  <c r="G86" i="2"/>
  <c r="F86" i="2"/>
  <c r="I85" i="2"/>
  <c r="H85" i="2"/>
  <c r="G85" i="2"/>
  <c r="F85" i="2"/>
  <c r="I84" i="2"/>
  <c r="H84" i="2"/>
  <c r="G84" i="2"/>
  <c r="F84" i="2"/>
  <c r="I83" i="2"/>
  <c r="H83" i="2"/>
  <c r="G83" i="2"/>
  <c r="F83" i="2"/>
  <c r="I82" i="2"/>
  <c r="H82" i="2"/>
  <c r="G82" i="2"/>
  <c r="F82" i="2"/>
  <c r="I81" i="2"/>
  <c r="H81" i="2"/>
  <c r="G81" i="2"/>
  <c r="F81" i="2"/>
  <c r="I80" i="2"/>
  <c r="H80" i="2"/>
  <c r="G80" i="2"/>
  <c r="F80" i="2"/>
  <c r="I79" i="2"/>
  <c r="H79" i="2"/>
  <c r="G79" i="2"/>
  <c r="F79" i="2"/>
  <c r="I78" i="2"/>
  <c r="H78" i="2"/>
  <c r="G78" i="2"/>
  <c r="F78" i="2"/>
  <c r="I77" i="2"/>
  <c r="H77" i="2"/>
  <c r="G77" i="2"/>
  <c r="F77" i="2"/>
  <c r="I76" i="2"/>
  <c r="H76" i="2"/>
  <c r="G76" i="2"/>
  <c r="F76" i="2"/>
  <c r="I75" i="2"/>
  <c r="H75" i="2"/>
  <c r="G75" i="2"/>
  <c r="F75" i="2"/>
  <c r="I74" i="2"/>
  <c r="H74" i="2"/>
  <c r="G74" i="2"/>
  <c r="F74" i="2"/>
  <c r="I73" i="2"/>
  <c r="H73" i="2"/>
  <c r="G73" i="2"/>
  <c r="F73" i="2"/>
  <c r="I72" i="2"/>
  <c r="H72" i="2"/>
  <c r="G72" i="2"/>
  <c r="F72" i="2"/>
  <c r="I71" i="2"/>
  <c r="H71" i="2"/>
  <c r="G71" i="2"/>
  <c r="F71" i="2"/>
  <c r="I70" i="2"/>
  <c r="H70" i="2"/>
  <c r="G70" i="2"/>
  <c r="F70" i="2"/>
  <c r="I69" i="2"/>
  <c r="H69" i="2"/>
  <c r="G69" i="2"/>
  <c r="F69" i="2"/>
  <c r="I68" i="2"/>
  <c r="H68" i="2"/>
  <c r="G68" i="2"/>
  <c r="F68" i="2"/>
  <c r="I67" i="2"/>
  <c r="H67" i="2"/>
  <c r="G67" i="2"/>
  <c r="F67" i="2"/>
  <c r="I66" i="2"/>
  <c r="H66" i="2"/>
  <c r="G66" i="2"/>
  <c r="F66" i="2"/>
  <c r="I65" i="2"/>
  <c r="H65" i="2"/>
  <c r="G65" i="2"/>
  <c r="F65" i="2"/>
  <c r="I64" i="2"/>
  <c r="H64" i="2"/>
  <c r="G64" i="2"/>
  <c r="F64" i="2"/>
  <c r="I63" i="2"/>
  <c r="H63" i="2"/>
  <c r="G63" i="2"/>
  <c r="F63" i="2"/>
  <c r="I62" i="2"/>
  <c r="H62" i="2"/>
  <c r="G62" i="2"/>
  <c r="F62" i="2"/>
  <c r="I61" i="2"/>
  <c r="H61" i="2"/>
  <c r="G61" i="2"/>
  <c r="F61" i="2"/>
  <c r="I60" i="2"/>
  <c r="H60" i="2"/>
  <c r="G60" i="2"/>
  <c r="F60" i="2"/>
  <c r="I59" i="2"/>
  <c r="H59" i="2"/>
  <c r="G59" i="2"/>
  <c r="F59" i="2"/>
  <c r="I58" i="2"/>
  <c r="H58" i="2"/>
  <c r="G58" i="2"/>
  <c r="F58" i="2"/>
  <c r="I57" i="2"/>
  <c r="H57" i="2"/>
  <c r="G57" i="2"/>
  <c r="F57" i="2"/>
  <c r="I56" i="2"/>
  <c r="H56" i="2"/>
  <c r="G56" i="2"/>
  <c r="F56" i="2"/>
  <c r="I55" i="2"/>
  <c r="H55" i="2"/>
  <c r="G55" i="2"/>
  <c r="F55" i="2"/>
  <c r="I54" i="2"/>
  <c r="H54" i="2"/>
  <c r="G54" i="2"/>
  <c r="F54" i="2"/>
  <c r="I53" i="2"/>
  <c r="H53" i="2"/>
  <c r="G53" i="2"/>
  <c r="F53" i="2"/>
  <c r="I52" i="2"/>
  <c r="H52" i="2"/>
  <c r="G52" i="2"/>
  <c r="F52" i="2"/>
  <c r="I51" i="2"/>
  <c r="H51" i="2"/>
  <c r="G51" i="2"/>
  <c r="F51" i="2"/>
  <c r="I50" i="2"/>
  <c r="H50" i="2"/>
  <c r="G50" i="2"/>
  <c r="F50" i="2"/>
  <c r="I49" i="2"/>
  <c r="H49" i="2"/>
  <c r="G49" i="2"/>
  <c r="F49" i="2"/>
  <c r="I48" i="2"/>
  <c r="H48" i="2"/>
  <c r="G48" i="2"/>
  <c r="F48" i="2"/>
  <c r="I47" i="2"/>
  <c r="H47" i="2"/>
  <c r="G47" i="2"/>
  <c r="F47" i="2"/>
  <c r="I46" i="2"/>
  <c r="H46" i="2"/>
  <c r="G46" i="2"/>
  <c r="F46" i="2"/>
  <c r="I45" i="2"/>
  <c r="H45" i="2"/>
  <c r="G45" i="2"/>
  <c r="F45" i="2"/>
  <c r="I44" i="2"/>
  <c r="H44" i="2"/>
  <c r="G44" i="2"/>
  <c r="F44" i="2"/>
  <c r="I43" i="2"/>
  <c r="H43" i="2"/>
  <c r="G43" i="2"/>
  <c r="F43" i="2"/>
  <c r="I42" i="2"/>
  <c r="H42" i="2"/>
  <c r="G42" i="2"/>
  <c r="F42" i="2"/>
  <c r="I41" i="2"/>
  <c r="H41" i="2"/>
  <c r="G41" i="2"/>
  <c r="F41" i="2"/>
  <c r="I40" i="2"/>
  <c r="H40" i="2"/>
  <c r="G40" i="2"/>
  <c r="F40" i="2"/>
  <c r="I39" i="2"/>
  <c r="H39" i="2"/>
  <c r="G39" i="2"/>
  <c r="F39" i="2"/>
  <c r="I38" i="2"/>
  <c r="H38" i="2"/>
  <c r="G38" i="2"/>
  <c r="F38" i="2"/>
  <c r="I37" i="2"/>
  <c r="H37" i="2"/>
  <c r="G37" i="2"/>
  <c r="F37" i="2"/>
  <c r="I36" i="2"/>
  <c r="H36" i="2"/>
  <c r="G36" i="2"/>
  <c r="F36" i="2"/>
  <c r="I35" i="2"/>
  <c r="H35" i="2"/>
  <c r="G35" i="2"/>
  <c r="F35" i="2"/>
  <c r="I34" i="2"/>
  <c r="H34" i="2"/>
  <c r="G34" i="2"/>
  <c r="F34" i="2"/>
  <c r="I33" i="2"/>
  <c r="H33" i="2"/>
  <c r="G33" i="2"/>
  <c r="F33" i="2"/>
  <c r="I32" i="2"/>
  <c r="H32" i="2"/>
  <c r="G32" i="2"/>
  <c r="F32" i="2"/>
  <c r="I31" i="2"/>
  <c r="H31" i="2"/>
  <c r="G31" i="2"/>
  <c r="F31" i="2"/>
  <c r="I30" i="2"/>
  <c r="H30" i="2"/>
  <c r="G30" i="2"/>
  <c r="F30" i="2"/>
  <c r="I29" i="2"/>
  <c r="H29" i="2"/>
  <c r="G29" i="2"/>
  <c r="F29" i="2"/>
  <c r="I28" i="2"/>
  <c r="H28" i="2"/>
  <c r="G28" i="2"/>
  <c r="F28" i="2"/>
  <c r="I27" i="2"/>
  <c r="H27" i="2"/>
  <c r="G27" i="2"/>
  <c r="F27" i="2"/>
  <c r="I26" i="2"/>
  <c r="H26" i="2"/>
  <c r="G26" i="2"/>
  <c r="F26" i="2"/>
  <c r="I25" i="2"/>
  <c r="H25" i="2"/>
  <c r="G25" i="2"/>
  <c r="F25" i="2"/>
  <c r="I24" i="2"/>
  <c r="H24" i="2"/>
  <c r="G24" i="2"/>
  <c r="F24" i="2"/>
  <c r="I23" i="2"/>
  <c r="H23" i="2"/>
  <c r="G23" i="2"/>
  <c r="F23" i="2"/>
  <c r="I22" i="2"/>
  <c r="H22" i="2"/>
  <c r="G22" i="2"/>
  <c r="F22" i="2"/>
  <c r="I21" i="2"/>
  <c r="H21" i="2"/>
  <c r="G21" i="2"/>
  <c r="F21" i="2"/>
  <c r="I20" i="2"/>
  <c r="H20" i="2"/>
  <c r="G20" i="2"/>
  <c r="F20" i="2"/>
  <c r="I19" i="2"/>
  <c r="H19" i="2"/>
  <c r="G19" i="2"/>
  <c r="F19" i="2"/>
  <c r="I18" i="2"/>
  <c r="H18" i="2"/>
  <c r="G18" i="2"/>
  <c r="F18" i="2"/>
  <c r="I17" i="2"/>
  <c r="H17" i="2"/>
  <c r="G17" i="2"/>
  <c r="F17" i="2"/>
  <c r="I16" i="2"/>
  <c r="H16" i="2"/>
  <c r="G16" i="2"/>
  <c r="F16" i="2"/>
  <c r="I15" i="2"/>
  <c r="H15" i="2"/>
  <c r="G15" i="2"/>
  <c r="F15" i="2"/>
  <c r="I14" i="2"/>
  <c r="H14" i="2"/>
  <c r="G14" i="2"/>
  <c r="F14" i="2"/>
  <c r="I13" i="2"/>
  <c r="H13" i="2"/>
  <c r="G13" i="2"/>
  <c r="F13" i="2"/>
  <c r="I12" i="2"/>
  <c r="H12" i="2"/>
  <c r="G12" i="2"/>
  <c r="F12" i="2"/>
  <c r="I11" i="2"/>
  <c r="H11" i="2"/>
  <c r="G11" i="2"/>
  <c r="F11" i="2"/>
  <c r="I10" i="2"/>
  <c r="H10" i="2"/>
  <c r="G10" i="2"/>
  <c r="F10" i="2"/>
  <c r="I9" i="2"/>
  <c r="H9" i="2"/>
  <c r="G9" i="2"/>
  <c r="F9" i="2"/>
  <c r="I8" i="2"/>
  <c r="H8" i="2"/>
  <c r="G8" i="2"/>
  <c r="F8" i="2"/>
  <c r="I7" i="2"/>
  <c r="H7" i="2"/>
  <c r="G7" i="2"/>
  <c r="F7" i="2"/>
  <c r="I6" i="2"/>
  <c r="H6" i="2"/>
  <c r="G6" i="2"/>
  <c r="F6" i="2"/>
  <c r="I5" i="2"/>
  <c r="H5" i="2"/>
  <c r="G5" i="2"/>
  <c r="F5" i="2"/>
  <c r="I4" i="2"/>
  <c r="H4" i="2"/>
  <c r="G4" i="2"/>
  <c r="F4" i="2"/>
  <c r="J351" i="1" l="1"/>
  <c r="H351" i="2"/>
  <c r="F351" i="2"/>
  <c r="G351" i="2"/>
  <c r="I351" i="2"/>
  <c r="J4" i="2"/>
  <c r="J272" i="2"/>
  <c r="J304" i="2"/>
  <c r="J80" i="2"/>
  <c r="J88" i="2"/>
  <c r="J6" i="2"/>
  <c r="J10" i="2"/>
  <c r="J41" i="2"/>
  <c r="J14" i="2"/>
  <c r="J18" i="2"/>
  <c r="J45" i="2"/>
  <c r="J49" i="2"/>
  <c r="J53" i="2"/>
  <c r="J209" i="2"/>
  <c r="J213" i="2"/>
  <c r="J245" i="2"/>
  <c r="J249" i="2"/>
  <c r="J257" i="2"/>
  <c r="J309" i="2"/>
  <c r="J337" i="2"/>
  <c r="J341" i="2"/>
  <c r="J234" i="2"/>
  <c r="J242" i="2"/>
  <c r="J277" i="2"/>
  <c r="J330" i="2"/>
  <c r="J336" i="2"/>
  <c r="J338" i="2"/>
  <c r="J165" i="2"/>
  <c r="J215" i="2"/>
  <c r="J231" i="2"/>
  <c r="J327" i="2"/>
  <c r="J204" i="2"/>
  <c r="J73" i="2"/>
  <c r="J93" i="2"/>
  <c r="J105" i="2"/>
  <c r="J137" i="2"/>
  <c r="J169" i="2"/>
  <c r="J189" i="2"/>
  <c r="J201" i="2"/>
  <c r="J233" i="2"/>
  <c r="J265" i="2"/>
  <c r="J269" i="2"/>
  <c r="J281" i="2"/>
  <c r="J297" i="2"/>
  <c r="J301" i="2"/>
  <c r="J329" i="2"/>
  <c r="J345" i="2"/>
  <c r="J25" i="2"/>
  <c r="J150" i="2"/>
  <c r="J158" i="2"/>
  <c r="J286" i="2"/>
  <c r="J294" i="2"/>
  <c r="J313" i="2"/>
  <c r="J318" i="2"/>
  <c r="J326" i="2"/>
  <c r="J115" i="2"/>
  <c r="J121" i="2"/>
  <c r="J123" i="2"/>
  <c r="J13" i="2"/>
  <c r="J15" i="2"/>
  <c r="J37" i="2"/>
  <c r="J39" i="2"/>
  <c r="J42" i="2"/>
  <c r="J50" i="2"/>
  <c r="J77" i="2"/>
  <c r="J81" i="2"/>
  <c r="J85" i="2"/>
  <c r="J112" i="2"/>
  <c r="J120" i="2"/>
  <c r="J147" i="2"/>
  <c r="J153" i="2"/>
  <c r="J155" i="2"/>
  <c r="J182" i="2"/>
  <c r="J190" i="2"/>
  <c r="J205" i="2"/>
  <c r="J228" i="2"/>
  <c r="J239" i="2"/>
  <c r="J250" i="2"/>
  <c r="J258" i="2"/>
  <c r="J273" i="2"/>
  <c r="J280" i="2"/>
  <c r="J283" i="2"/>
  <c r="J291" i="2"/>
  <c r="J302" i="2"/>
  <c r="J324" i="2"/>
  <c r="J12" i="2"/>
  <c r="J36" i="2"/>
  <c r="J47" i="2"/>
  <c r="J69" i="2"/>
  <c r="J71" i="2"/>
  <c r="J74" i="2"/>
  <c r="J82" i="2"/>
  <c r="J109" i="2"/>
  <c r="J113" i="2"/>
  <c r="J117" i="2"/>
  <c r="J144" i="2"/>
  <c r="J152" i="2"/>
  <c r="J160" i="2"/>
  <c r="J179" i="2"/>
  <c r="J185" i="2"/>
  <c r="J187" i="2"/>
  <c r="J193" i="2"/>
  <c r="J206" i="2"/>
  <c r="J221" i="2"/>
  <c r="J229" i="2"/>
  <c r="J236" i="2"/>
  <c r="J247" i="2"/>
  <c r="J263" i="2"/>
  <c r="J266" i="2"/>
  <c r="J274" i="2"/>
  <c r="J288" i="2"/>
  <c r="J307" i="2"/>
  <c r="J310" i="2"/>
  <c r="J317" i="2"/>
  <c r="J325" i="2"/>
  <c r="J343" i="2"/>
  <c r="J346" i="2"/>
  <c r="J29" i="2"/>
  <c r="J33" i="2"/>
  <c r="J44" i="2"/>
  <c r="J68" i="2"/>
  <c r="J79" i="2"/>
  <c r="J101" i="2"/>
  <c r="J103" i="2"/>
  <c r="J106" i="2"/>
  <c r="J114" i="2"/>
  <c r="J141" i="2"/>
  <c r="J145" i="2"/>
  <c r="J149" i="2"/>
  <c r="J176" i="2"/>
  <c r="J184" i="2"/>
  <c r="J192" i="2"/>
  <c r="J211" i="2"/>
  <c r="J214" i="2"/>
  <c r="J222" i="2"/>
  <c r="J230" i="2"/>
  <c r="J237" i="2"/>
  <c r="J260" i="2"/>
  <c r="J289" i="2"/>
  <c r="J333" i="2"/>
  <c r="J9" i="2"/>
  <c r="J11" i="2"/>
  <c r="J22" i="2"/>
  <c r="J30" i="2"/>
  <c r="J61" i="2"/>
  <c r="J65" i="2"/>
  <c r="J76" i="2"/>
  <c r="J100" i="2"/>
  <c r="J111" i="2"/>
  <c r="J133" i="2"/>
  <c r="J135" i="2"/>
  <c r="J138" i="2"/>
  <c r="J146" i="2"/>
  <c r="J177" i="2"/>
  <c r="J208" i="2"/>
  <c r="J219" i="2"/>
  <c r="J227" i="2"/>
  <c r="J238" i="2"/>
  <c r="J253" i="2"/>
  <c r="J261" i="2"/>
  <c r="J279" i="2"/>
  <c r="J282" i="2"/>
  <c r="J290" i="2"/>
  <c r="J305" i="2"/>
  <c r="J312" i="2"/>
  <c r="J315" i="2"/>
  <c r="J323" i="2"/>
  <c r="J334" i="2"/>
  <c r="J19" i="2"/>
  <c r="J27" i="2"/>
  <c r="J54" i="2"/>
  <c r="J62" i="2"/>
  <c r="J97" i="2"/>
  <c r="J108" i="2"/>
  <c r="J132" i="2"/>
  <c r="J167" i="2"/>
  <c r="J170" i="2"/>
  <c r="J178" i="2"/>
  <c r="J216" i="2"/>
  <c r="J224" i="2"/>
  <c r="J243" i="2"/>
  <c r="J246" i="2"/>
  <c r="J254" i="2"/>
  <c r="J262" i="2"/>
  <c r="J295" i="2"/>
  <c r="J298" i="2"/>
  <c r="J306" i="2"/>
  <c r="J320" i="2"/>
  <c r="J339" i="2"/>
  <c r="J342" i="2"/>
  <c r="J349" i="2"/>
  <c r="J8" i="2"/>
  <c r="J17" i="2"/>
  <c r="J24" i="2"/>
  <c r="J51" i="2"/>
  <c r="J57" i="2"/>
  <c r="J59" i="2"/>
  <c r="J86" i="2"/>
  <c r="J94" i="2"/>
  <c r="J125" i="2"/>
  <c r="J129" i="2"/>
  <c r="J140" i="2"/>
  <c r="J164" i="2"/>
  <c r="J173" i="2"/>
  <c r="J175" i="2"/>
  <c r="J181" i="2"/>
  <c r="J183" i="2"/>
  <c r="J197" i="2"/>
  <c r="J199" i="2"/>
  <c r="J202" i="2"/>
  <c r="J210" i="2"/>
  <c r="J217" i="2"/>
  <c r="J225" i="2"/>
  <c r="J240" i="2"/>
  <c r="J251" i="2"/>
  <c r="J259" i="2"/>
  <c r="J270" i="2"/>
  <c r="J292" i="2"/>
  <c r="J321" i="2"/>
  <c r="J5" i="2"/>
  <c r="J7" i="2"/>
  <c r="J16" i="2"/>
  <c r="J21" i="2"/>
  <c r="J48" i="2"/>
  <c r="J56" i="2"/>
  <c r="J83" i="2"/>
  <c r="J89" i="2"/>
  <c r="J91" i="2"/>
  <c r="J118" i="2"/>
  <c r="J126" i="2"/>
  <c r="J157" i="2"/>
  <c r="J161" i="2"/>
  <c r="J172" i="2"/>
  <c r="J196" i="2"/>
  <c r="J207" i="2"/>
  <c r="J218" i="2"/>
  <c r="J226" i="2"/>
  <c r="J241" i="2"/>
  <c r="J248" i="2"/>
  <c r="J256" i="2"/>
  <c r="J275" i="2"/>
  <c r="J278" i="2"/>
  <c r="J285" i="2"/>
  <c r="J293" i="2"/>
  <c r="J311" i="2"/>
  <c r="J314" i="2"/>
  <c r="J322" i="2"/>
  <c r="J347" i="2"/>
  <c r="J143" i="2"/>
  <c r="J268" i="2"/>
  <c r="J271" i="2"/>
  <c r="J300" i="2"/>
  <c r="J303" i="2"/>
  <c r="J332" i="2"/>
  <c r="J335" i="2"/>
  <c r="J32" i="2"/>
  <c r="J38" i="2"/>
  <c r="J64" i="2"/>
  <c r="J67" i="2"/>
  <c r="J70" i="2"/>
  <c r="J96" i="2"/>
  <c r="J99" i="2"/>
  <c r="J102" i="2"/>
  <c r="J128" i="2"/>
  <c r="J131" i="2"/>
  <c r="J134" i="2"/>
  <c r="J163" i="2"/>
  <c r="J166" i="2"/>
  <c r="J195" i="2"/>
  <c r="J198" i="2"/>
  <c r="J344" i="2"/>
  <c r="J35" i="2"/>
  <c r="J23" i="2"/>
  <c r="J26" i="2"/>
  <c r="J55" i="2"/>
  <c r="J58" i="2"/>
  <c r="J84" i="2"/>
  <c r="J90" i="2"/>
  <c r="J116" i="2"/>
  <c r="J119" i="2"/>
  <c r="J122" i="2"/>
  <c r="J148" i="2"/>
  <c r="J151" i="2"/>
  <c r="J154" i="2"/>
  <c r="J180" i="2"/>
  <c r="J186" i="2"/>
  <c r="J212" i="2"/>
  <c r="J244" i="2"/>
  <c r="J276" i="2"/>
  <c r="J308" i="2"/>
  <c r="J20" i="2"/>
  <c r="J52" i="2"/>
  <c r="J87" i="2"/>
  <c r="J40" i="2"/>
  <c r="J43" i="2"/>
  <c r="J46" i="2"/>
  <c r="J72" i="2"/>
  <c r="J75" i="2"/>
  <c r="J78" i="2"/>
  <c r="J104" i="2"/>
  <c r="J107" i="2"/>
  <c r="J110" i="2"/>
  <c r="J136" i="2"/>
  <c r="J139" i="2"/>
  <c r="J142" i="2"/>
  <c r="J168" i="2"/>
  <c r="J171" i="2"/>
  <c r="J174" i="2"/>
  <c r="J200" i="2"/>
  <c r="J203" i="2"/>
  <c r="J232" i="2"/>
  <c r="J235" i="2"/>
  <c r="J264" i="2"/>
  <c r="J267" i="2"/>
  <c r="J296" i="2"/>
  <c r="J299" i="2"/>
  <c r="J328" i="2"/>
  <c r="J331" i="2"/>
  <c r="J28" i="2"/>
  <c r="J31" i="2"/>
  <c r="J34" i="2"/>
  <c r="J60" i="2"/>
  <c r="J63" i="2"/>
  <c r="J66" i="2"/>
  <c r="J92" i="2"/>
  <c r="J95" i="2"/>
  <c r="J98" i="2"/>
  <c r="J124" i="2"/>
  <c r="J127" i="2"/>
  <c r="J130" i="2"/>
  <c r="J156" i="2"/>
  <c r="J159" i="2"/>
  <c r="J162" i="2"/>
  <c r="J188" i="2"/>
  <c r="J191" i="2"/>
  <c r="J194" i="2"/>
  <c r="J220" i="2"/>
  <c r="J223" i="2"/>
  <c r="J252" i="2"/>
  <c r="J255" i="2"/>
  <c r="J284" i="2"/>
  <c r="J287" i="2"/>
  <c r="J316" i="2"/>
  <c r="J319" i="2"/>
  <c r="J340" i="2"/>
  <c r="J348" i="2"/>
  <c r="J351" i="2" l="1"/>
</calcChain>
</file>

<file path=xl/sharedStrings.xml><?xml version="1.0" encoding="utf-8"?>
<sst xmlns="http://schemas.openxmlformats.org/spreadsheetml/2006/main" count="2194" uniqueCount="811">
  <si>
    <t>N°</t>
  </si>
  <si>
    <t>CÓDIGO</t>
  </si>
  <si>
    <t>RUT</t>
  </si>
  <si>
    <t>NOMBRE COMUNA</t>
  </si>
  <si>
    <t>CONARA</t>
  </si>
  <si>
    <t>EDUCACIÓN</t>
  </si>
  <si>
    <t>SALUD</t>
  </si>
  <si>
    <t>CEMENTERIO</t>
  </si>
  <si>
    <t>MENORES</t>
  </si>
  <si>
    <t>MONTO</t>
  </si>
  <si>
    <t>01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</si>
  <si>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</si>
  <si>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</si>
  <si>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</si>
  <si>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</si>
  <si>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</si>
  <si>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</si>
  <si>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</si>
  <si>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</si>
  <si>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</si>
  <si>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</si>
  <si>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</si>
  <si>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</si>
  <si>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</si>
  <si>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</si>
  <si>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02</t>
  </si>
  <si>
    <t>69020100-3</t>
  </si>
  <si>
    <t>TOCOPILLA</t>
  </si>
  <si>
    <t>69253600-2</t>
  </si>
  <si>
    <t>MARIA ELENA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</si>
  <si>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</si>
  <si>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</si>
  <si>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</si>
  <si>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</si>
  <si>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</si>
  <si>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</si>
  <si>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</si>
  <si>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</si>
  <si>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</si>
  <si>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</si>
  <si>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</si>
  <si>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>OLLAGUE</t>
  </si>
  <si>
    <t>69252500-0</t>
  </si>
  <si>
    <t>SAN PEDRO DE ATACAMA</t>
  </si>
  <si>
    <t>03</t>
  </si>
  <si>
    <t>69030100-8</t>
  </si>
  <si>
    <t>CHAÑARAL</t>
  </si>
  <si>
    <t>69250500-K</t>
  </si>
  <si>
    <t>D.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</si>
  <si>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</si>
  <si>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</si>
  <si>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</si>
  <si>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</si>
  <si>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</si>
  <si>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</si>
  <si>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</si>
  <si>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</si>
  <si>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</si>
  <si>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</si>
  <si>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</si>
  <si>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</si>
  <si>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</si>
  <si>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</si>
  <si>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04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</si>
  <si>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</si>
  <si>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</si>
  <si>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</si>
  <si>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</si>
  <si>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</si>
  <si>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</si>
  <si>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</si>
  <si>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>ANDACOLLO</t>
  </si>
  <si>
    <t>69040500-8</t>
  </si>
  <si>
    <t>VICUÑA</t>
  </si>
  <si>
    <t>69040600-4</t>
  </si>
  <si>
    <t>PAIHUANO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</si>
  <si>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</si>
  <si>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</si>
  <si>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</si>
  <si>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</si>
  <si>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</si>
  <si>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</si>
  <si>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</si>
  <si>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COMBARBALA</t>
  </si>
  <si>
    <t>69041000-1</t>
  </si>
  <si>
    <t>RIO HURTADO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</si>
  <si>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</si>
  <si>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</si>
  <si>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</si>
  <si>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</si>
  <si>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</si>
  <si>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</si>
  <si>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</si>
  <si>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</si>
  <si>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05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</si>
  <si>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</si>
  <si>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</si>
  <si>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</si>
  <si>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</si>
  <si>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</si>
  <si>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</si>
  <si>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</si>
  <si>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</si>
  <si>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</si>
  <si>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</si>
  <si>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</si>
  <si>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</si>
  <si>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</si>
  <si>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VALPARAISO</t>
  </si>
  <si>
    <t>69061000-0</t>
  </si>
  <si>
    <t>VIÑA DEL MAR</t>
  </si>
  <si>
    <t>69061500-2</t>
  </si>
  <si>
    <t>VILLA ALEMANA</t>
  </si>
  <si>
    <t>69061300-K</t>
  </si>
  <si>
    <t>QUILPUE</t>
  </si>
  <si>
    <t>69061400-6</t>
  </si>
  <si>
    <t>CASABLANCA</t>
  </si>
  <si>
    <t>69060700-K</t>
  </si>
  <si>
    <t>QUINTERO</t>
  </si>
  <si>
    <t>69060800-6</t>
  </si>
  <si>
    <t>PUCHUNCAVI</t>
  </si>
  <si>
    <t>69252300-8</t>
  </si>
  <si>
    <t>JUAN FERNANDEZ</t>
  </si>
  <si>
    <t>73568600-3</t>
  </si>
  <si>
    <t>CONCON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</si>
  <si>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</si>
  <si>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</si>
  <si>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</si>
  <si>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</si>
  <si>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</si>
  <si>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</si>
  <si>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</si>
  <si>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</si>
  <si>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</si>
  <si>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</si>
  <si>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</si>
  <si>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</si>
  <si>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</si>
  <si>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</si>
  <si>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</si>
  <si>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</si>
  <si>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</si>
  <si>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</si>
  <si>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</si>
  <si>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</si>
  <si>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</si>
  <si>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</si>
  <si>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</si>
  <si>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</si>
  <si>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</si>
  <si>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OLMUE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</si>
  <si>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</si>
  <si>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</si>
  <si>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</si>
  <si>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</si>
  <si>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</si>
  <si>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</si>
  <si>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</si>
  <si>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</si>
  <si>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</si>
  <si>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MARIA</t>
  </si>
  <si>
    <t>69060400-0</t>
  </si>
  <si>
    <t>LLAY 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</si>
  <si>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</si>
  <si>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</si>
  <si>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</si>
  <si>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</si>
  <si>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</si>
  <si>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</si>
  <si>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</si>
  <si>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</si>
  <si>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06</t>
  </si>
  <si>
    <t>69080100-0</t>
  </si>
  <si>
    <t>RANCAGUA</t>
  </si>
  <si>
    <t>69080200-7</t>
  </si>
  <si>
    <t>MACHALI</t>
  </si>
  <si>
    <t>69080300-3</t>
  </si>
  <si>
    <t>GRANEROS</t>
  </si>
  <si>
    <t>69080500-6</t>
  </si>
  <si>
    <t>SAN FRANCISCO DE 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</si>
  <si>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</si>
  <si>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</si>
  <si>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</si>
  <si>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</si>
  <si>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</si>
  <si>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</si>
  <si>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</si>
  <si>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</si>
  <si>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</si>
  <si>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</si>
  <si>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</si>
  <si>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</si>
  <si>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</si>
  <si>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</si>
  <si>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</si>
  <si>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</si>
  <si>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</si>
  <si>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</si>
  <si>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</si>
  <si>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</si>
  <si>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</si>
  <si>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</si>
  <si>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</si>
  <si>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</si>
  <si>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</si>
  <si>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</si>
  <si>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</si>
  <si>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</si>
  <si>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</si>
  <si>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</si>
  <si>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</si>
  <si>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</si>
  <si>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</si>
  <si>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</si>
  <si>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</si>
  <si>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</si>
  <si>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</si>
  <si>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</si>
  <si>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</si>
  <si>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</si>
  <si>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</si>
  <si>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</si>
  <si>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</si>
  <si>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CHEPICA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</si>
  <si>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</si>
  <si>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</si>
  <si>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</si>
  <si>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</si>
  <si>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</si>
  <si>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</si>
  <si>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</si>
  <si>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</si>
  <si>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</si>
  <si>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</si>
  <si>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</si>
  <si>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MARCHIGUE</t>
  </si>
  <si>
    <t>69090900-6</t>
  </si>
  <si>
    <t>PAREDONES</t>
  </si>
  <si>
    <t>07</t>
  </si>
  <si>
    <t>69100100-8</t>
  </si>
  <si>
    <t>CURICO</t>
  </si>
  <si>
    <t>69100300-0</t>
  </si>
  <si>
    <t>TENO</t>
  </si>
  <si>
    <t>69100200-4</t>
  </si>
  <si>
    <t>ROMERAL</t>
  </si>
  <si>
    <t>69100400-7</t>
  </si>
  <si>
    <t>RAUCO</t>
  </si>
  <si>
    <t>69100500-3</t>
  </si>
  <si>
    <t>LICANTEN</t>
  </si>
  <si>
    <t>69100700-6</t>
  </si>
  <si>
    <t>VICHUQUEN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</si>
  <si>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</si>
  <si>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</si>
  <si>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</si>
  <si>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</si>
  <si>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</si>
  <si>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</si>
  <si>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</si>
  <si>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</si>
  <si>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</si>
  <si>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</si>
  <si>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</si>
  <si>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</si>
  <si>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</si>
  <si>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RIO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</si>
  <si>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</si>
  <si>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</si>
  <si>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</si>
  <si>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</si>
  <si>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</si>
  <si>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</si>
  <si>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</si>
  <si>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CONSTITUCION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</si>
  <si>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</si>
  <si>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</si>
  <si>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</si>
  <si>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</si>
  <si>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</si>
  <si>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</si>
  <si>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</si>
  <si>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</si>
  <si>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</si>
  <si>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COLBUN</t>
  </si>
  <si>
    <t>69130600-3</t>
  </si>
  <si>
    <t>LONGAVI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</si>
  <si>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</si>
  <si>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</si>
  <si>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</si>
  <si>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</si>
  <si>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</si>
  <si>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</si>
  <si>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</si>
  <si>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</si>
  <si>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</si>
  <si>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</si>
  <si>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</si>
  <si>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</si>
  <si>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</si>
  <si>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</si>
  <si>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08</t>
  </si>
  <si>
    <t>69150400-K</t>
  </si>
  <si>
    <t>CONCEPCION</t>
  </si>
  <si>
    <t>69150500-6</t>
  </si>
  <si>
    <t>PENCO</t>
  </si>
  <si>
    <t>69150600-2</t>
  </si>
  <si>
    <t>HUALQUI</t>
  </si>
  <si>
    <t>69150700-9</t>
  </si>
  <si>
    <t>FLORIDA</t>
  </si>
  <si>
    <t>69150100-0</t>
  </si>
  <si>
    <t>TOME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</si>
  <si>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</si>
  <si>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</si>
  <si>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</si>
  <si>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</si>
  <si>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</si>
  <si>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</si>
  <si>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</si>
  <si>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</si>
  <si>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</si>
  <si>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</si>
  <si>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</si>
  <si>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</si>
  <si>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</si>
  <si>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HUALPEN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</si>
  <si>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</si>
  <si>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</si>
  <si>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</si>
  <si>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</si>
  <si>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</si>
  <si>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</si>
  <si>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</si>
  <si>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ALAMOS</t>
  </si>
  <si>
    <t>69160500-0</t>
  </si>
  <si>
    <t>CAÑETE</t>
  </si>
  <si>
    <t>69160600-7</t>
  </si>
  <si>
    <t>CONTULMO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</si>
  <si>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</si>
  <si>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</si>
  <si>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</si>
  <si>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</si>
  <si>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</si>
  <si>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</si>
  <si>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</si>
  <si>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</si>
  <si>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</si>
  <si>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</si>
  <si>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</si>
  <si>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</si>
  <si>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</si>
  <si>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</si>
  <si>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</si>
  <si>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MULCHEN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</si>
  <si>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</si>
  <si>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</si>
  <si>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</si>
  <si>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</si>
  <si>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</si>
  <si>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</si>
  <si>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</si>
  <si>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</si>
  <si>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</si>
  <si>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</si>
  <si>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</si>
  <si>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</si>
  <si>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</si>
  <si>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BIOBIO</t>
  </si>
  <si>
    <t>09</t>
  </si>
  <si>
    <t>69180100-4</t>
  </si>
  <si>
    <t>ANGOL</t>
  </si>
  <si>
    <t>69180200-0</t>
  </si>
  <si>
    <t>PUREN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</si>
  <si>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</si>
  <si>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</si>
  <si>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</si>
  <si>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</si>
  <si>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</si>
  <si>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</si>
  <si>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</si>
  <si>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</si>
  <si>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</si>
  <si>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TRAIGUEN</t>
  </si>
  <si>
    <t>69180800-9</t>
  </si>
  <si>
    <t>LUMACO</t>
  </si>
  <si>
    <t>69180900-5</t>
  </si>
  <si>
    <t>VICTORIA</t>
  </si>
  <si>
    <t>69181000-3</t>
  </si>
  <si>
    <t>CURACAUTIN</t>
  </si>
  <si>
    <t>69181100-K</t>
  </si>
  <si>
    <t>LONQUIMAY</t>
  </si>
  <si>
    <t>69190700-7</t>
  </si>
  <si>
    <t>TEMUCO</t>
  </si>
  <si>
    <t>69190800-3</t>
  </si>
  <si>
    <t>VILCUN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</si>
  <si>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</si>
  <si>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</si>
  <si>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</si>
  <si>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</si>
  <si>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</si>
  <si>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</si>
  <si>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</si>
  <si>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</si>
  <si>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</si>
  <si>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</si>
  <si>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</si>
  <si>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</si>
  <si>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</si>
  <si>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</si>
  <si>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</si>
  <si>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PUERTO SAAVEDRA</t>
  </si>
  <si>
    <t>69191300-7</t>
  </si>
  <si>
    <t>PITRUFQUEN</t>
  </si>
  <si>
    <t>69191200-0</t>
  </si>
  <si>
    <t>GORBEA</t>
  </si>
  <si>
    <t>69191400-3</t>
  </si>
  <si>
    <t>TOLTEN</t>
  </si>
  <si>
    <t>69191100-4</t>
  </si>
  <si>
    <t>LONCOCHE</t>
  </si>
  <si>
    <t>69191500-K</t>
  </si>
  <si>
    <t>VILLARRICA</t>
  </si>
  <si>
    <t>69191600-6</t>
  </si>
  <si>
    <t>PUCON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</si>
  <si>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</si>
  <si>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</si>
  <si>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</si>
  <si>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</si>
  <si>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</si>
  <si>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</si>
  <si>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</si>
  <si>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</si>
  <si>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</si>
  <si>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</si>
  <si>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</si>
  <si>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</si>
  <si>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</si>
  <si>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</si>
  <si>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</si>
  <si>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</si>
  <si>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</si>
  <si>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</si>
  <si>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</si>
  <si>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RIO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</si>
  <si>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</si>
  <si>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</si>
  <si>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</si>
  <si>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</si>
  <si>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</si>
  <si>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</si>
  <si>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</si>
  <si>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COCHAMO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</si>
  <si>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</si>
  <si>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</si>
  <si>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</si>
  <si>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</si>
  <si>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</si>
  <si>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</si>
  <si>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</si>
  <si>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</si>
  <si>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</si>
  <si>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MAULLIN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</si>
  <si>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</si>
  <si>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</si>
  <si>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</si>
  <si>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</si>
  <si>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</si>
  <si>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</si>
  <si>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</si>
  <si>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</si>
  <si>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</si>
  <si>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QUEILEN</t>
  </si>
  <si>
    <t>69230700-3</t>
  </si>
  <si>
    <t>QUELLON</t>
  </si>
  <si>
    <t>69230800-K</t>
  </si>
  <si>
    <t>PUQUELDON</t>
  </si>
  <si>
    <t>69230100-5</t>
  </si>
  <si>
    <t>ANCUD</t>
  </si>
  <si>
    <t>69230200-1</t>
  </si>
  <si>
    <t>QUEMCHI</t>
  </si>
  <si>
    <t>69230300-8</t>
  </si>
  <si>
    <t>DALCAHUE</t>
  </si>
  <si>
    <t>69231000-4</t>
  </si>
  <si>
    <t>CURACO DE VELEZ</t>
  </si>
  <si>
    <t>69230900-6</t>
  </si>
  <si>
    <t>QUINCHAO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</si>
  <si>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</si>
  <si>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</si>
  <si>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</si>
  <si>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</si>
  <si>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</si>
  <si>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</si>
  <si>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</si>
  <si>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PALENA</t>
  </si>
  <si>
    <t>69240100-K</t>
  </si>
  <si>
    <t>AYSEN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</si>
  <si>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</si>
  <si>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</si>
  <si>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</si>
  <si>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</si>
  <si>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</si>
  <si>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</si>
  <si>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</si>
  <si>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RIO IBAÑEZ</t>
  </si>
  <si>
    <t>69254500-1</t>
  </si>
  <si>
    <t>COCHRANE</t>
  </si>
  <si>
    <t>69253500-6</t>
  </si>
  <si>
    <t>O'HIGGINS</t>
  </si>
  <si>
    <t>69253400-K</t>
  </si>
  <si>
    <t>TORTEL</t>
  </si>
  <si>
    <t>69240300-2</t>
  </si>
  <si>
    <t>COYHAIQUE</t>
  </si>
  <si>
    <t>69253000-4</t>
  </si>
  <si>
    <t>LAGO VERDE</t>
  </si>
  <si>
    <t>69250100-4</t>
  </si>
  <si>
    <t>PUERTO NATALES</t>
  </si>
  <si>
    <t>69251700-8</t>
  </si>
  <si>
    <t>TORRES DE PAINE</t>
  </si>
  <si>
    <t>69251400-9</t>
  </si>
  <si>
    <t>RIO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</si>
  <si>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</si>
  <si>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</si>
  <si>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</si>
  <si>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</si>
  <si>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</si>
  <si>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</si>
  <si>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</si>
  <si>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</si>
  <si>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</si>
  <si>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</si>
  <si>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</si>
  <si>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</si>
  <si>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</si>
  <si>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NAVARINO</t>
  </si>
  <si>
    <t>ANTARTICA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</si>
  <si>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</si>
  <si>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</si>
  <si>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</si>
  <si>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</si>
  <si>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</si>
  <si>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</si>
  <si>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</si>
  <si>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</si>
  <si>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</si>
  <si>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</si>
  <si>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</si>
  <si>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</si>
  <si>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</si>
  <si>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MAIPU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</si>
  <si>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</si>
  <si>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</si>
  <si>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</si>
  <si>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</si>
  <si>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</si>
  <si>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</si>
  <si>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</si>
  <si>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</si>
  <si>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</si>
  <si>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CONCHALI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</si>
  <si>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</si>
  <si>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</si>
  <si>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</si>
  <si>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</si>
  <si>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</si>
  <si>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</si>
  <si>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</si>
  <si>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</si>
  <si>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</si>
  <si>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PEÑALOLEN</t>
  </si>
  <si>
    <t>69253900-1</t>
  </si>
  <si>
    <t>SAN RAMON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</si>
  <si>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</si>
  <si>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</si>
  <si>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</si>
  <si>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</si>
  <si>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</si>
  <si>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</si>
  <si>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</si>
  <si>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ESTACION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</si>
  <si>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</si>
  <si>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</si>
  <si>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</si>
  <si>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</si>
  <si>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</si>
  <si>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</si>
  <si>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</si>
  <si>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</si>
  <si>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</si>
  <si>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</si>
  <si>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</si>
  <si>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JOAQUIN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</si>
  <si>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</si>
  <si>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</si>
  <si>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</si>
  <si>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</si>
  <si>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</si>
  <si>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</si>
  <si>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</si>
  <si>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</si>
  <si>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</si>
  <si>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</si>
  <si>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</si>
  <si>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</si>
  <si>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</si>
  <si>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TIL-TIL</t>
  </si>
  <si>
    <t>69072100-7</t>
  </si>
  <si>
    <t>PUENTE ALTO</t>
  </si>
  <si>
    <t>69072200-3</t>
  </si>
  <si>
    <t>PIRQUE</t>
  </si>
  <si>
    <t>69072300-K</t>
  </si>
  <si>
    <t>SAN JOSE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</si>
  <si>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</si>
  <si>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</si>
  <si>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</si>
  <si>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</si>
  <si>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</si>
  <si>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</si>
  <si>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</si>
  <si>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</si>
  <si>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</si>
  <si>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</si>
  <si>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</si>
  <si>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</si>
  <si>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</si>
  <si>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</si>
  <si>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</si>
  <si>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</si>
  <si>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</si>
  <si>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</si>
  <si>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</si>
  <si>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</si>
  <si>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</si>
  <si>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MARIA PINTO</t>
  </si>
  <si>
    <t>69073900-3</t>
  </si>
  <si>
    <t>CURACAVI</t>
  </si>
  <si>
    <t>69073100-2</t>
  </si>
  <si>
    <t>SAN PEDRO</t>
  </si>
  <si>
    <t>69073200-9</t>
  </si>
  <si>
    <t>ALHUE</t>
  </si>
  <si>
    <t>69200100-1</t>
  </si>
  <si>
    <t>VALDIVIA</t>
  </si>
  <si>
    <t>69200400-0</t>
  </si>
  <si>
    <t>SN.J. 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</si>
  <si>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</si>
  <si>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</si>
  <si>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</si>
  <si>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</si>
  <si>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</si>
  <si>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</si>
  <si>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</si>
  <si>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</si>
  <si>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</si>
  <si>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MAFIL</t>
  </si>
  <si>
    <t>69201200-3</t>
  </si>
  <si>
    <t>PANGUIPULLI</t>
  </si>
  <si>
    <t>69200800-6</t>
  </si>
  <si>
    <t>LA UNION</t>
  </si>
  <si>
    <t>69200900-2</t>
  </si>
  <si>
    <t>PAILLACO</t>
  </si>
  <si>
    <t>69201000-0</t>
  </si>
  <si>
    <t>RIO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</si>
  <si>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</si>
  <si>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</si>
  <si>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</si>
  <si>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</si>
  <si>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</si>
  <si>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</si>
  <si>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</si>
  <si>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</si>
  <si>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</si>
  <si>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GRAL. LAGOS</t>
  </si>
  <si>
    <t>69140900-7</t>
  </si>
  <si>
    <t>CHILLAN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</si>
  <si>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</si>
  <si>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</si>
  <si>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</si>
  <si>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</si>
  <si>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</si>
  <si>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</si>
  <si>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</si>
  <si>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</si>
  <si>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</si>
  <si>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</si>
  <si>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</si>
  <si>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</si>
  <si>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</si>
  <si>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TREHUACO</t>
  </si>
  <si>
    <t>69140500-1</t>
  </si>
  <si>
    <t>SAN CARLOS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</si>
  <si>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</si>
  <si>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</si>
  <si>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</si>
  <si>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</si>
  <si>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</si>
  <si>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</si>
  <si>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</si>
  <si>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BULNES</t>
  </si>
  <si>
    <t>69141300-4</t>
  </si>
  <si>
    <t>SAN IGNACIO</t>
  </si>
  <si>
    <t>69141400-0</t>
  </si>
  <si>
    <t>QUILLON</t>
  </si>
  <si>
    <t>69141500-7</t>
  </si>
  <si>
    <t>YUNGAY</t>
  </si>
  <si>
    <t>69141600-3</t>
  </si>
  <si>
    <t>PEMUCO</t>
  </si>
  <si>
    <t>69141700-K</t>
  </si>
  <si>
    <t>EL CARMEN</t>
  </si>
  <si>
    <t>69150300-3</t>
  </si>
  <si>
    <t>RANQUIL</t>
  </si>
  <si>
    <t>69150200-7</t>
  </si>
  <si>
    <t>COELEMU</t>
  </si>
  <si>
    <t>69266500-7</t>
  </si>
  <si>
    <t>CHILLAN VIEJO</t>
  </si>
  <si>
    <t>Total</t>
  </si>
  <si>
    <t>Educación</t>
  </si>
  <si>
    <t>Salud</t>
  </si>
  <si>
    <t>Cementerio</t>
  </si>
  <si>
    <t>Menores</t>
  </si>
  <si>
    <t xml:space="preserve">Totales </t>
  </si>
  <si>
    <t>Conara</t>
  </si>
  <si>
    <t>Presidencial</t>
  </si>
  <si>
    <t>Nombre</t>
  </si>
  <si>
    <t xml:space="preserve">Nº Personas </t>
  </si>
  <si>
    <t>$</t>
  </si>
  <si>
    <t>GENERAL LAGOS</t>
  </si>
  <si>
    <t>MARÍA ELENA</t>
  </si>
  <si>
    <t>DIEGO DE ALMAGRO</t>
  </si>
  <si>
    <t>PAIGUANO</t>
  </si>
  <si>
    <t>COMBARBALÁ</t>
  </si>
  <si>
    <t>RÍO HURTADO</t>
  </si>
  <si>
    <t>VALPARAÍSO</t>
  </si>
  <si>
    <t>QUILPUÉ</t>
  </si>
  <si>
    <t>PUCHUNCAVÍ</t>
  </si>
  <si>
    <t>CONCÓN</t>
  </si>
  <si>
    <t>OLMUÉ</t>
  </si>
  <si>
    <t>SANTA MARÍA</t>
  </si>
  <si>
    <t>LLAILLAY</t>
  </si>
  <si>
    <t>MACHALÍ</t>
  </si>
  <si>
    <t>MOSTAZAL</t>
  </si>
  <si>
    <t>CHÉPICA</t>
  </si>
  <si>
    <t>MARCHIHUE</t>
  </si>
  <si>
    <t>CURICÓ</t>
  </si>
  <si>
    <t>LICANTÉN</t>
  </si>
  <si>
    <t>VICHUQUÉN</t>
  </si>
  <si>
    <t>RÍO CLARO</t>
  </si>
  <si>
    <t>CONSTITUCIÓN</t>
  </si>
  <si>
    <t>COLBÚN</t>
  </si>
  <si>
    <t>LONGAVÍ</t>
  </si>
  <si>
    <t>CHILLÁN</t>
  </si>
  <si>
    <t>TREGUACO</t>
  </si>
  <si>
    <t>ÑIQUÉN</t>
  </si>
  <si>
    <t>SAN FABIÁN</t>
  </si>
  <si>
    <t>SAN NICOLÁS</t>
  </si>
  <si>
    <t>QUILLÓN</t>
  </si>
  <si>
    <t>RÁNQUIL</t>
  </si>
  <si>
    <t>CHILLÁN VIEJO</t>
  </si>
  <si>
    <t>CONCEPCIÓN</t>
  </si>
  <si>
    <t>TOMÉ</t>
  </si>
  <si>
    <t>HUALPÉN</t>
  </si>
  <si>
    <t>LOS ÁLAMOS</t>
  </si>
  <si>
    <t>TIRÚA</t>
  </si>
  <si>
    <t>LOS ÁNGELES</t>
  </si>
  <si>
    <t>SANTA BÁRBARA</t>
  </si>
  <si>
    <t>MULCHÉN</t>
  </si>
  <si>
    <t>ALTO BIOBÍO</t>
  </si>
  <si>
    <t>PURÉN</t>
  </si>
  <si>
    <t>TRAIGUÉN</t>
  </si>
  <si>
    <t>CURACAUTÍN</t>
  </si>
  <si>
    <t>VILCÚN</t>
  </si>
  <si>
    <t>SAAVEDRA</t>
  </si>
  <si>
    <t>PITRUFQUÉN</t>
  </si>
  <si>
    <t>TOLTÉN</t>
  </si>
  <si>
    <t>PUCÓN</t>
  </si>
  <si>
    <t>MARIQUINA</t>
  </si>
  <si>
    <t>MÁFIL</t>
  </si>
  <si>
    <t>LA UNIÓN</t>
  </si>
  <si>
    <t>RÍO BUENO</t>
  </si>
  <si>
    <t>RÍO NEGRO</t>
  </si>
  <si>
    <t>COCHAMÓ</t>
  </si>
  <si>
    <t>MAULLÍN</t>
  </si>
  <si>
    <t>QUEILÉN</t>
  </si>
  <si>
    <t>PUQUELDÓN</t>
  </si>
  <si>
    <t>CURACO DE VÉLEZ</t>
  </si>
  <si>
    <t>CHAITÉN</t>
  </si>
  <si>
    <t>HUALAIHUÉ</t>
  </si>
  <si>
    <t>FUTALEUFÚ</t>
  </si>
  <si>
    <t>AISÉN</t>
  </si>
  <si>
    <t>RÍO IBÁÑEZ</t>
  </si>
  <si>
    <t>OHIGGINS</t>
  </si>
  <si>
    <t>COIHAIQUE</t>
  </si>
  <si>
    <t>NATALES</t>
  </si>
  <si>
    <t>TORRES DEL PAINE</t>
  </si>
  <si>
    <t>RÍO VERDE</t>
  </si>
  <si>
    <t>CABO DE HORNOS</t>
  </si>
  <si>
    <t>MAIPÚ</t>
  </si>
  <si>
    <t>CONCHALÍ</t>
  </si>
  <si>
    <t>PEÑALOLÉN</t>
  </si>
  <si>
    <t>SAN RAMÓN</t>
  </si>
  <si>
    <t>ESTACIÓN CENTRAL</t>
  </si>
  <si>
    <t>SAN JOAQUÍN</t>
  </si>
  <si>
    <t>TILTIL</t>
  </si>
  <si>
    <t>SAN JOSÉ DE MAIPO</t>
  </si>
  <si>
    <t>MARÍA PINTO</t>
  </si>
  <si>
    <t>CURACAVÍ</t>
  </si>
  <si>
    <t>ALHUÉ</t>
  </si>
  <si>
    <t>Totales</t>
  </si>
  <si>
    <t>Resumen Transferencias Bono Escolar y Adicional 2022</t>
  </si>
  <si>
    <t>Bono Escolar Art 13 - 14 Ley N° 21.405</t>
  </si>
  <si>
    <t>Marzo 2022</t>
  </si>
  <si>
    <t>Pers. Remun Bruta &lt;= a $2.790.225</t>
  </si>
  <si>
    <t>Pers. Remun Bruta &lt;= a $842.592</t>
  </si>
  <si>
    <t>Monto Bono Adicional $33.358</t>
  </si>
  <si>
    <t>SUBTOTAL</t>
  </si>
  <si>
    <t>Monto Bono Escolar Marzo $39.483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</si>
</sst>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_-;_-@"/>
    <numFmt numFmtId="165" formatCode="_-* #,##0_-;\-* #,##0_-;_-* &quot;-&quot;??_-;_-@"/>
  </numFmts>
  <fonts count="8" x14ac:knownFonts="1">
    <font>
      <sz val="11"/>
      <color theme="1"/>
      <name val="Calibri"/>
    </font>
    <font>
      <sz val="11"/>
      <name val="Calibri"/>
      <family val="2"/>
    </font>
    <font>
      <b/>
      <sz val="14"/>
      <color theme="1"/>
      <name val="Calibri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Verdana"/>
      <family val="2"/>
    </font>
    <font>
      <b/>
      <sz val="10"/>
      <color rgb="FF000000"/>
      <name val="Arial"/>
      <family val="2"/>
    </font>
    <font>
      <b/>
      <sz val="10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49" fontId="0" fillId="0" borderId="11" xfId="0" applyNumberFormat="1" applyFont="1" applyBorder="1"/>
    <xf numFmtId="0" fontId="0" fillId="0" borderId="11" xfId="0" applyFont="1" applyBorder="1"/>
    <xf numFmtId="3" fontId="0" fillId="0" borderId="11" xfId="0" applyNumberFormat="1" applyFont="1" applyBorder="1"/>
    <xf numFmtId="3" fontId="0" fillId="0" borderId="12" xfId="0" applyNumberFormat="1" applyFont="1" applyBorder="1"/>
    <xf numFmtId="0" fontId="0" fillId="0" borderId="13" xfId="0" applyFont="1" applyBorder="1"/>
    <xf numFmtId="49" fontId="0" fillId="0" borderId="14" xfId="0" applyNumberFormat="1" applyFont="1" applyBorder="1"/>
    <xf numFmtId="0" fontId="0" fillId="0" borderId="14" xfId="0" applyFont="1" applyBorder="1"/>
    <xf numFmtId="3" fontId="0" fillId="0" borderId="14" xfId="0" applyNumberFormat="1" applyFont="1" applyBorder="1"/>
    <xf numFmtId="3" fontId="0" fillId="0" borderId="15" xfId="0" applyNumberFormat="1" applyFont="1" applyBorder="1"/>
    <xf numFmtId="0" fontId="0" fillId="0" borderId="16" xfId="0" applyFont="1" applyBorder="1"/>
    <xf numFmtId="0" fontId="0" fillId="0" borderId="0" xfId="0" applyFont="1"/>
    <xf numFmtId="0" fontId="0" fillId="0" borderId="17" xfId="0" applyFont="1" applyBorder="1"/>
    <xf numFmtId="0" fontId="0" fillId="0" borderId="1" xfId="0" applyFont="1" applyBorder="1"/>
    <xf numFmtId="0" fontId="0" fillId="0" borderId="2" xfId="0" applyFont="1" applyBorder="1"/>
    <xf numFmtId="3" fontId="0" fillId="0" borderId="18" xfId="0" applyNumberFormat="1" applyFont="1" applyBorder="1"/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164" fontId="0" fillId="0" borderId="5" xfId="0" applyNumberFormat="1" applyFont="1" applyBorder="1" applyAlignment="1">
      <alignment vertical="center"/>
    </xf>
    <xf numFmtId="164" fontId="0" fillId="0" borderId="6" xfId="0" applyNumberFormat="1" applyFont="1" applyBorder="1" applyAlignment="1">
      <alignment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164" fontId="0" fillId="0" borderId="18" xfId="0" applyNumberFormat="1" applyFont="1" applyBorder="1" applyAlignment="1">
      <alignment horizontal="center" vertical="center"/>
    </xf>
    <xf numFmtId="3" fontId="0" fillId="0" borderId="22" xfId="0" applyNumberFormat="1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/>
    </xf>
    <xf numFmtId="1" fontId="0" fillId="0" borderId="8" xfId="0" applyNumberFormat="1" applyFont="1" applyBorder="1"/>
    <xf numFmtId="164" fontId="0" fillId="0" borderId="8" xfId="0" applyNumberFormat="1" applyFont="1" applyBorder="1"/>
    <xf numFmtId="3" fontId="0" fillId="0" borderId="23" xfId="0" applyNumberFormat="1" applyFont="1" applyBorder="1"/>
    <xf numFmtId="49" fontId="0" fillId="0" borderId="11" xfId="0" applyNumberFormat="1" applyFont="1" applyBorder="1" applyAlignment="1">
      <alignment horizontal="center"/>
    </xf>
    <xf numFmtId="1" fontId="0" fillId="0" borderId="11" xfId="0" applyNumberFormat="1" applyFont="1" applyBorder="1"/>
    <xf numFmtId="164" fontId="0" fillId="0" borderId="11" xfId="0" applyNumberFormat="1" applyFont="1" applyBorder="1"/>
    <xf numFmtId="3" fontId="0" fillId="0" borderId="24" xfId="0" applyNumberFormat="1" applyFont="1" applyBorder="1"/>
    <xf numFmtId="49" fontId="0" fillId="0" borderId="14" xfId="0" applyNumberFormat="1" applyFont="1" applyBorder="1" applyAlignment="1">
      <alignment horizontal="center"/>
    </xf>
    <xf numFmtId="1" fontId="0" fillId="0" borderId="14" xfId="0" applyNumberFormat="1" applyFont="1" applyBorder="1"/>
    <xf numFmtId="164" fontId="0" fillId="0" borderId="14" xfId="0" applyNumberFormat="1" applyFont="1" applyBorder="1"/>
    <xf numFmtId="3" fontId="0" fillId="0" borderId="25" xfId="0" applyNumberFormat="1" applyFont="1" applyBorder="1"/>
    <xf numFmtId="0" fontId="0" fillId="0" borderId="0" xfId="0" applyFont="1" applyAlignment="1">
      <alignment horizontal="center"/>
    </xf>
    <xf numFmtId="164" fontId="0" fillId="0" borderId="0" xfId="0" applyNumberFormat="1" applyFont="1"/>
    <xf numFmtId="3" fontId="0" fillId="0" borderId="17" xfId="0" applyNumberFormat="1" applyFont="1" applyBorder="1"/>
    <xf numFmtId="164" fontId="0" fillId="0" borderId="3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165" fontId="0" fillId="0" borderId="0" xfId="0" applyNumberFormat="1" applyFont="1"/>
    <xf numFmtId="0" fontId="6" fillId="0" borderId="1" xfId="0" applyFont="1" applyBorder="1"/>
    <xf numFmtId="0" fontId="6" fillId="0" borderId="18" xfId="0" applyFont="1" applyBorder="1"/>
    <xf numFmtId="0" fontId="6" fillId="0" borderId="3" xfId="0" applyFont="1" applyBorder="1"/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0" fillId="0" borderId="28" xfId="0" applyFont="1" applyBorder="1"/>
    <xf numFmtId="0" fontId="3" fillId="0" borderId="29" xfId="0" applyFont="1" applyBorder="1"/>
    <xf numFmtId="164" fontId="3" fillId="0" borderId="30" xfId="0" applyNumberFormat="1" applyFont="1" applyBorder="1"/>
    <xf numFmtId="0" fontId="3" fillId="0" borderId="11" xfId="0" applyFont="1" applyBorder="1"/>
    <xf numFmtId="165" fontId="3" fillId="0" borderId="11" xfId="0" applyNumberFormat="1" applyFont="1" applyBorder="1"/>
    <xf numFmtId="164" fontId="3" fillId="0" borderId="12" xfId="0" applyNumberFormat="1" applyFont="1" applyBorder="1"/>
    <xf numFmtId="0" fontId="3" fillId="0" borderId="12" xfId="0" applyFont="1" applyBorder="1"/>
    <xf numFmtId="165" fontId="6" fillId="0" borderId="15" xfId="0" applyNumberFormat="1" applyFont="1" applyBorder="1"/>
    <xf numFmtId="165" fontId="3" fillId="0" borderId="0" xfId="0" applyNumberFormat="1" applyFont="1"/>
    <xf numFmtId="3" fontId="0" fillId="0" borderId="0" xfId="0" applyNumberFormat="1" applyFont="1" applyAlignment="1"/>
    <xf numFmtId="0" fontId="3" fillId="0" borderId="34" xfId="0" applyFont="1" applyBorder="1"/>
    <xf numFmtId="0" fontId="3" fillId="0" borderId="35" xfId="0" applyFont="1" applyBorder="1"/>
    <xf numFmtId="0" fontId="3" fillId="0" borderId="37" xfId="0" applyFont="1" applyBorder="1"/>
    <xf numFmtId="165" fontId="6" fillId="0" borderId="33" xfId="0" applyNumberFormat="1" applyFont="1" applyBorder="1"/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3" fillId="0" borderId="41" xfId="0" applyFont="1" applyBorder="1"/>
    <xf numFmtId="165" fontId="3" fillId="0" borderId="42" xfId="0" applyNumberFormat="1" applyFont="1" applyBorder="1"/>
    <xf numFmtId="0" fontId="3" fillId="0" borderId="42" xfId="0" applyFont="1" applyBorder="1"/>
    <xf numFmtId="165" fontId="3" fillId="0" borderId="43" xfId="0" applyNumberFormat="1" applyFont="1" applyBorder="1"/>
    <xf numFmtId="0" fontId="3" fillId="0" borderId="44" xfId="0" applyFont="1" applyBorder="1"/>
    <xf numFmtId="165" fontId="3" fillId="0" borderId="45" xfId="0" applyNumberFormat="1" applyFont="1" applyBorder="1"/>
    <xf numFmtId="0" fontId="3" fillId="0" borderId="45" xfId="0" applyFont="1" applyBorder="1"/>
    <xf numFmtId="165" fontId="6" fillId="0" borderId="46" xfId="0" applyNumberFormat="1" applyFont="1" applyBorder="1"/>
    <xf numFmtId="165" fontId="6" fillId="0" borderId="47" xfId="0" applyNumberFormat="1" applyFont="1" applyBorder="1"/>
    <xf numFmtId="165" fontId="6" fillId="0" borderId="48" xfId="0" applyNumberFormat="1" applyFont="1" applyBorder="1"/>
    <xf numFmtId="164" fontId="3" fillId="0" borderId="36" xfId="0" applyNumberFormat="1" applyFont="1" applyBorder="1"/>
    <xf numFmtId="164" fontId="3" fillId="0" borderId="37" xfId="0" applyNumberFormat="1" applyFont="1" applyBorder="1"/>
    <xf numFmtId="0" fontId="2" fillId="0" borderId="19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1" xfId="0" applyFont="1" applyBorder="1"/>
    <xf numFmtId="0" fontId="0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5" fillId="3" borderId="1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0" fillId="0" borderId="31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abSelected="1" workbookViewId="0">
      <selection activeCell="A260" sqref="A260"/>
    </sheetView>
  </sheetViews>
  <sheetFormatPr baseColWidth="10" defaultColWidth="14.42578125" defaultRowHeight="15" customHeight="1" x14ac:dyDescent="0.25"/>
  <cols>
    <col min="1" max="1" width="5" customWidth="1"/>
    <col min="2" max="2" width="7.28515625" customWidth="1"/>
    <col min="3" max="3" width="11" customWidth="1"/>
    <col min="4" max="4" width="24" customWidth="1"/>
    <col min="5" max="5" width="8.7109375" bestFit="1" customWidth="1"/>
    <col min="6" max="6" width="13.7109375" bestFit="1" customWidth="1"/>
    <col min="7" max="7" width="12.7109375" bestFit="1" customWidth="1"/>
    <col min="8" max="8" width="12.42578125" bestFit="1" customWidth="1"/>
    <col min="9" max="9" width="12.7109375" bestFit="1" customWidth="1"/>
    <col min="10" max="10" width="13.7109375" bestFit="1" customWidth="1"/>
    <col min="11" max="25" width="10.7109375" customWidth="1"/>
  </cols>
  <sheetData>
    <row r="1" spans="1:10" ht="18.75" x14ac:dyDescent="0.25">
      <c r="A1" s="86" t="s">
        <v>803</v>
      </c>
      <c r="B1" s="87"/>
      <c r="C1" s="87"/>
      <c r="D1" s="87"/>
      <c r="E1" s="87"/>
      <c r="F1" s="87"/>
      <c r="G1" s="87"/>
      <c r="H1" s="87"/>
      <c r="I1" s="87"/>
      <c r="J1" s="88"/>
    </row>
    <row r="2" spans="1:10" ht="15.75" thickBot="1" x14ac:dyDescent="0.3">
      <c r="A2" s="1"/>
      <c r="B2" s="2"/>
      <c r="C2" s="2"/>
      <c r="D2" s="2"/>
      <c r="E2" s="2"/>
      <c r="F2" s="2"/>
      <c r="G2" s="2"/>
      <c r="H2" s="2"/>
      <c r="I2" s="2"/>
      <c r="J2" s="3"/>
    </row>
    <row r="3" spans="1:10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809</v>
      </c>
    </row>
    <row r="4" spans="1:10" x14ac:dyDescent="0.25">
      <c r="A4" s="7">
        <v>1</v>
      </c>
      <c r="B4" s="8" t="s">
        <v>10</v>
      </c>
      <c r="C4" s="9" t="s">
        <v>11</v>
      </c>
      <c r="D4" s="9" t="s">
        <v>12</v>
      </c>
      <c r="E4" s="9">
        <v>1201</v>
      </c>
      <c r="F4" s="10">
        <v>53492895</v>
      </c>
      <c r="G4" s="10">
        <v>24705155</v>
      </c>
      <c r="H4" s="10">
        <v>840734</v>
      </c>
      <c r="I4" s="10">
        <v>0</v>
      </c>
      <c r="J4" s="11">
        <f>SUM(F4:I4)</f>
        <v>79038784</v>
      </c>
    </row>
    <row r="5" spans="1:10" x14ac:dyDescent="0.25">
      <c r="A5" s="7">
        <v>2</v>
      </c>
      <c r="B5" s="8" t="s">
        <v>10</v>
      </c>
      <c r="C5" s="9" t="s">
        <v>13</v>
      </c>
      <c r="D5" s="9" t="s">
        <v>14</v>
      </c>
      <c r="E5" s="9">
        <v>1203</v>
      </c>
      <c r="F5" s="10">
        <v>7962095</v>
      </c>
      <c r="G5" s="10">
        <v>3466402</v>
      </c>
      <c r="H5" s="10">
        <v>0</v>
      </c>
      <c r="I5" s="10">
        <v>1821025</v>
      </c>
      <c r="J5" s="11">
        <f>SUM(F5:I5)</f>
        <v>13249522</v>
      </c>
    </row>
    <row r="6" spans="1:10" x14ac:dyDescent="0.25">
      <c r="A6" s="7">
        <v>3</v>
      </c>
      <c r="B6" s="8" t="s">
        <v>10</v>
      </c>
      <c r="C6" s="9" t="s">
        <v>15</v>
      </c>
      <c r="D6" s="9" t="s">
        <v>16</v>
      </c>
      <c r="E6" s="9">
        <v>1204</v>
      </c>
      <c r="F6" s="10">
        <v>10284149</v>
      </c>
      <c r="G6" s="10">
        <v>3326845</v>
      </c>
      <c r="H6" s="10">
        <v>0</v>
      </c>
      <c r="I6" s="10">
        <v>0</v>
      </c>
      <c r="J6" s="11">
        <f t="shared" ref="J6:J69" si="0">SUM(F6:I6)</f>
        <v>13610994</v>
      </c>
    </row>
    <row r="7" spans="1:10" x14ac:dyDescent="0.25">
      <c r="A7" s="7">
        <v>4</v>
      </c>
      <c r="B7" s="8" t="s">
        <v>10</v>
      </c>
      <c r="C7" s="9" t="s">
        <v>17</v>
      </c>
      <c r="D7" s="9" t="s">
        <v>18</v>
      </c>
      <c r="E7" s="9">
        <v>1206</v>
      </c>
      <c r="F7" s="10">
        <v>1530320</v>
      </c>
      <c r="G7" s="10">
        <v>1587519</v>
      </c>
      <c r="H7" s="10">
        <v>0</v>
      </c>
      <c r="I7" s="10">
        <v>0</v>
      </c>
      <c r="J7" s="11">
        <f t="shared" si="0"/>
        <v>3117839</v>
      </c>
    </row>
    <row r="8" spans="1:10" x14ac:dyDescent="0.25">
      <c r="A8" s="7">
        <v>5</v>
      </c>
      <c r="B8" s="8" t="s">
        <v>10</v>
      </c>
      <c r="C8" s="9" t="s">
        <v>19</v>
      </c>
      <c r="D8" s="9" t="s">
        <v>20</v>
      </c>
      <c r="E8" s="9">
        <v>1208</v>
      </c>
      <c r="F8" s="10">
        <v>1332905</v>
      </c>
      <c r="G8" s="10">
        <v>509887</v>
      </c>
      <c r="H8" s="10">
        <v>0</v>
      </c>
      <c r="I8" s="10">
        <v>0</v>
      </c>
      <c r="J8" s="11">
        <f t="shared" si="0"/>
        <v>1842792</v>
      </c>
    </row>
    <row r="9" spans="1:10" x14ac:dyDescent="0.25">
      <c r="A9" s="7">
        <v>6</v>
      </c>
      <c r="B9" s="8" t="s">
        <v>10</v>
      </c>
      <c r="C9" s="9" t="s">
        <v>21</v>
      </c>
      <c r="D9" s="9" t="s">
        <v>22</v>
      </c>
      <c r="E9" s="9">
        <v>1210</v>
      </c>
      <c r="F9" s="10">
        <v>145682</v>
      </c>
      <c r="G9" s="10">
        <v>403688</v>
      </c>
      <c r="H9" s="10">
        <v>0</v>
      </c>
      <c r="I9" s="10">
        <v>509887</v>
      </c>
      <c r="J9" s="11">
        <f t="shared" si="0"/>
        <v>1059257</v>
      </c>
    </row>
    <row r="10" spans="1:10" x14ac:dyDescent="0.25">
      <c r="A10" s="7">
        <v>7</v>
      </c>
      <c r="B10" s="8" t="s">
        <v>10</v>
      </c>
      <c r="C10" s="9" t="s">
        <v>23</v>
      </c>
      <c r="D10" s="9" t="s">
        <v>24</v>
      </c>
      <c r="E10" s="9">
        <v>1211</v>
      </c>
      <c r="F10" s="10">
        <v>19637007</v>
      </c>
      <c r="G10" s="10">
        <v>12005759</v>
      </c>
      <c r="H10" s="10">
        <v>0</v>
      </c>
      <c r="I10" s="10">
        <v>0</v>
      </c>
      <c r="J10" s="11">
        <f t="shared" si="0"/>
        <v>31642766</v>
      </c>
    </row>
    <row r="11" spans="1:10" x14ac:dyDescent="0.25">
      <c r="A11" s="7">
        <v>8</v>
      </c>
      <c r="B11" s="8" t="s">
        <v>25</v>
      </c>
      <c r="C11" s="9" t="s">
        <v>26</v>
      </c>
      <c r="D11" s="9" t="s">
        <v>27</v>
      </c>
      <c r="E11" s="9">
        <v>2101</v>
      </c>
      <c r="F11" s="10">
        <v>22422681</v>
      </c>
      <c r="G11" s="10">
        <v>0</v>
      </c>
      <c r="H11" s="10">
        <v>72841</v>
      </c>
      <c r="I11" s="10">
        <v>0</v>
      </c>
      <c r="J11" s="11">
        <f t="shared" si="0"/>
        <v>22495522</v>
      </c>
    </row>
    <row r="12" spans="1:10" x14ac:dyDescent="0.25">
      <c r="A12" s="7">
        <v>9</v>
      </c>
      <c r="B12" s="8" t="s">
        <v>25</v>
      </c>
      <c r="C12" s="9" t="s">
        <v>28</v>
      </c>
      <c r="D12" s="9" t="s">
        <v>29</v>
      </c>
      <c r="E12" s="9">
        <v>2103</v>
      </c>
      <c r="F12" s="10">
        <v>2456145</v>
      </c>
      <c r="G12" s="10">
        <v>376455</v>
      </c>
      <c r="H12" s="10">
        <v>0</v>
      </c>
      <c r="I12" s="10">
        <v>0</v>
      </c>
      <c r="J12" s="11">
        <f t="shared" si="0"/>
        <v>2832600</v>
      </c>
    </row>
    <row r="13" spans="1:10" x14ac:dyDescent="0.25">
      <c r="A13" s="7">
        <v>10</v>
      </c>
      <c r="B13" s="8" t="s">
        <v>25</v>
      </c>
      <c r="C13" s="9" t="s">
        <v>30</v>
      </c>
      <c r="D13" s="9" t="s">
        <v>31</v>
      </c>
      <c r="E13" s="9">
        <v>2201</v>
      </c>
      <c r="F13" s="10">
        <v>123938050</v>
      </c>
      <c r="G13" s="10">
        <v>17788090</v>
      </c>
      <c r="H13" s="10">
        <v>0</v>
      </c>
      <c r="I13" s="10">
        <v>6555690</v>
      </c>
      <c r="J13" s="11">
        <f t="shared" si="0"/>
        <v>148281830</v>
      </c>
    </row>
    <row r="14" spans="1:10" x14ac:dyDescent="0.25">
      <c r="A14" s="7">
        <v>11</v>
      </c>
      <c r="B14" s="8" t="s">
        <v>25</v>
      </c>
      <c r="C14" s="9" t="s">
        <v>32</v>
      </c>
      <c r="D14" s="9" t="s">
        <v>33</v>
      </c>
      <c r="E14" s="9">
        <v>2202</v>
      </c>
      <c r="F14" s="10">
        <v>15549053</v>
      </c>
      <c r="G14" s="10">
        <v>0</v>
      </c>
      <c r="H14" s="10">
        <v>0</v>
      </c>
      <c r="I14" s="10">
        <v>291364</v>
      </c>
      <c r="J14" s="11">
        <f t="shared" si="0"/>
        <v>15840417</v>
      </c>
    </row>
    <row r="15" spans="1:10" x14ac:dyDescent="0.25">
      <c r="A15" s="7">
        <v>12</v>
      </c>
      <c r="B15" s="8" t="s">
        <v>25</v>
      </c>
      <c r="C15" s="9" t="s">
        <v>34</v>
      </c>
      <c r="D15" s="9" t="s">
        <v>35</v>
      </c>
      <c r="E15" s="9">
        <v>2203</v>
      </c>
      <c r="F15" s="10">
        <v>7534566</v>
      </c>
      <c r="G15" s="10">
        <v>0</v>
      </c>
      <c r="H15" s="10">
        <v>0</v>
      </c>
      <c r="I15" s="10">
        <v>2051798</v>
      </c>
      <c r="J15" s="11">
        <f t="shared" si="0"/>
        <v>9586364</v>
      </c>
    </row>
    <row r="16" spans="1:10" x14ac:dyDescent="0.25">
      <c r="A16" s="7">
        <v>13</v>
      </c>
      <c r="B16" s="8" t="s">
        <v>25</v>
      </c>
      <c r="C16" s="9" t="s">
        <v>36</v>
      </c>
      <c r="D16" s="9" t="s">
        <v>37</v>
      </c>
      <c r="E16" s="9">
        <v>2206</v>
      </c>
      <c r="F16" s="10">
        <v>2313196</v>
      </c>
      <c r="G16" s="10">
        <v>0</v>
      </c>
      <c r="H16" s="10">
        <v>0</v>
      </c>
      <c r="I16" s="10">
        <v>0</v>
      </c>
      <c r="J16" s="11">
        <f t="shared" si="0"/>
        <v>2313196</v>
      </c>
    </row>
    <row r="17" spans="1:10" x14ac:dyDescent="0.25">
      <c r="A17" s="7">
        <v>14</v>
      </c>
      <c r="B17" s="8" t="s">
        <v>25</v>
      </c>
      <c r="C17" s="9" t="s">
        <v>38</v>
      </c>
      <c r="D17" s="9" t="s">
        <v>39</v>
      </c>
      <c r="E17" s="9">
        <v>2301</v>
      </c>
      <c r="F17" s="10">
        <v>70360141</v>
      </c>
      <c r="G17" s="10">
        <v>18044584</v>
      </c>
      <c r="H17" s="10">
        <v>297489</v>
      </c>
      <c r="I17" s="10">
        <v>10570706</v>
      </c>
      <c r="J17" s="11">
        <f t="shared" si="0"/>
        <v>99272920</v>
      </c>
    </row>
    <row r="18" spans="1:10" x14ac:dyDescent="0.25">
      <c r="A18" s="7">
        <v>15</v>
      </c>
      <c r="B18" s="8" t="s">
        <v>25</v>
      </c>
      <c r="C18" s="9" t="s">
        <v>40</v>
      </c>
      <c r="D18" s="9" t="s">
        <v>41</v>
      </c>
      <c r="E18" s="9">
        <v>2302</v>
      </c>
      <c r="F18" s="10">
        <v>0</v>
      </c>
      <c r="G18" s="10">
        <v>0</v>
      </c>
      <c r="H18" s="10">
        <v>0</v>
      </c>
      <c r="I18" s="10">
        <v>0</v>
      </c>
      <c r="J18" s="11">
        <f t="shared" si="0"/>
        <v>0</v>
      </c>
    </row>
    <row r="19" spans="1:10" x14ac:dyDescent="0.25">
      <c r="A19" s="7">
        <v>16</v>
      </c>
      <c r="B19" s="8" t="s">
        <v>25</v>
      </c>
      <c r="C19" s="9" t="s">
        <v>42</v>
      </c>
      <c r="D19" s="9" t="s">
        <v>43</v>
      </c>
      <c r="E19" s="9">
        <v>2303</v>
      </c>
      <c r="F19" s="10">
        <v>5539967</v>
      </c>
      <c r="G19" s="10">
        <v>1657627</v>
      </c>
      <c r="H19" s="10">
        <v>0</v>
      </c>
      <c r="I19" s="10">
        <v>0</v>
      </c>
      <c r="J19" s="11">
        <f t="shared" si="0"/>
        <v>7197594</v>
      </c>
    </row>
    <row r="20" spans="1:10" x14ac:dyDescent="0.25">
      <c r="A20" s="7">
        <v>17</v>
      </c>
      <c r="B20" s="8" t="s">
        <v>44</v>
      </c>
      <c r="C20" s="9" t="s">
        <v>45</v>
      </c>
      <c r="D20" s="9" t="s">
        <v>46</v>
      </c>
      <c r="E20" s="9">
        <v>3101</v>
      </c>
      <c r="F20" s="10">
        <v>0</v>
      </c>
      <c r="G20" s="10">
        <v>2255338</v>
      </c>
      <c r="H20" s="10">
        <v>0</v>
      </c>
      <c r="I20" s="10">
        <v>0</v>
      </c>
      <c r="J20" s="11">
        <f t="shared" si="0"/>
        <v>2255338</v>
      </c>
    </row>
    <row r="21" spans="1:10" ht="15.75" customHeight="1" x14ac:dyDescent="0.25">
      <c r="A21" s="7">
        <v>18</v>
      </c>
      <c r="B21" s="8" t="s">
        <v>44</v>
      </c>
      <c r="C21" s="9" t="s">
        <v>47</v>
      </c>
      <c r="D21" s="9" t="s">
        <v>48</v>
      </c>
      <c r="E21" s="9">
        <v>3102</v>
      </c>
      <c r="F21" s="10">
        <v>0</v>
      </c>
      <c r="G21" s="10">
        <v>1918366</v>
      </c>
      <c r="H21" s="10">
        <v>0</v>
      </c>
      <c r="I21" s="10">
        <v>0</v>
      </c>
      <c r="J21" s="11">
        <f t="shared" si="0"/>
        <v>1918366</v>
      </c>
    </row>
    <row r="22" spans="1:10" ht="15.75" customHeight="1" x14ac:dyDescent="0.25">
      <c r="A22" s="7">
        <v>19</v>
      </c>
      <c r="B22" s="8" t="s">
        <v>44</v>
      </c>
      <c r="C22" s="9" t="s">
        <v>49</v>
      </c>
      <c r="D22" s="9" t="s">
        <v>50</v>
      </c>
      <c r="E22" s="9">
        <v>3201</v>
      </c>
      <c r="F22" s="10">
        <v>0</v>
      </c>
      <c r="G22" s="10">
        <v>18131846</v>
      </c>
      <c r="H22" s="10">
        <v>740660</v>
      </c>
      <c r="I22" s="10">
        <v>0</v>
      </c>
      <c r="J22" s="11">
        <f t="shared" si="0"/>
        <v>18872506</v>
      </c>
    </row>
    <row r="23" spans="1:10" ht="15.75" customHeight="1" x14ac:dyDescent="0.25">
      <c r="A23" s="7">
        <v>20</v>
      </c>
      <c r="B23" s="8" t="s">
        <v>44</v>
      </c>
      <c r="C23" s="9" t="s">
        <v>51</v>
      </c>
      <c r="D23" s="9" t="s">
        <v>52</v>
      </c>
      <c r="E23" s="9">
        <v>3202</v>
      </c>
      <c r="F23" s="10">
        <v>0</v>
      </c>
      <c r="G23" s="10">
        <v>5825206</v>
      </c>
      <c r="H23" s="10">
        <v>0</v>
      </c>
      <c r="I23" s="10">
        <v>0</v>
      </c>
      <c r="J23" s="11">
        <f t="shared" si="0"/>
        <v>5825206</v>
      </c>
    </row>
    <row r="24" spans="1:10" ht="15.75" customHeight="1" x14ac:dyDescent="0.25">
      <c r="A24" s="7">
        <v>21</v>
      </c>
      <c r="B24" s="8" t="s">
        <v>44</v>
      </c>
      <c r="C24" s="9" t="s">
        <v>53</v>
      </c>
      <c r="D24" s="9" t="s">
        <v>54</v>
      </c>
      <c r="E24" s="9">
        <v>3203</v>
      </c>
      <c r="F24" s="10">
        <v>0</v>
      </c>
      <c r="G24" s="10">
        <v>1229439</v>
      </c>
      <c r="H24" s="10">
        <v>0</v>
      </c>
      <c r="I24" s="10">
        <v>0</v>
      </c>
      <c r="J24" s="11">
        <f t="shared" si="0"/>
        <v>1229439</v>
      </c>
    </row>
    <row r="25" spans="1:10" ht="15.75" customHeight="1" x14ac:dyDescent="0.25">
      <c r="A25" s="7">
        <v>22</v>
      </c>
      <c r="B25" s="8" t="s">
        <v>44</v>
      </c>
      <c r="C25" s="9" t="s">
        <v>55</v>
      </c>
      <c r="D25" s="9" t="s">
        <v>56</v>
      </c>
      <c r="E25" s="9">
        <v>3301</v>
      </c>
      <c r="F25" s="10">
        <v>0</v>
      </c>
      <c r="G25" s="10">
        <v>8766738</v>
      </c>
      <c r="H25" s="10">
        <v>0</v>
      </c>
      <c r="I25" s="10">
        <v>0</v>
      </c>
      <c r="J25" s="11">
        <f t="shared" si="0"/>
        <v>8766738</v>
      </c>
    </row>
    <row r="26" spans="1:10" ht="15.75" customHeight="1" x14ac:dyDescent="0.25">
      <c r="A26" s="7">
        <v>23</v>
      </c>
      <c r="B26" s="8" t="s">
        <v>44</v>
      </c>
      <c r="C26" s="9" t="s">
        <v>57</v>
      </c>
      <c r="D26" s="9" t="s">
        <v>58</v>
      </c>
      <c r="E26" s="9">
        <v>3302</v>
      </c>
      <c r="F26" s="10">
        <v>0</v>
      </c>
      <c r="G26" s="10">
        <v>2386037</v>
      </c>
      <c r="H26" s="10">
        <v>0</v>
      </c>
      <c r="I26" s="10">
        <v>0</v>
      </c>
      <c r="J26" s="11">
        <f t="shared" si="0"/>
        <v>2386037</v>
      </c>
    </row>
    <row r="27" spans="1:10" ht="15.75" customHeight="1" x14ac:dyDescent="0.25">
      <c r="A27" s="7">
        <v>24</v>
      </c>
      <c r="B27" s="8" t="s">
        <v>44</v>
      </c>
      <c r="C27" s="9" t="s">
        <v>59</v>
      </c>
      <c r="D27" s="9" t="s">
        <v>60</v>
      </c>
      <c r="E27" s="9">
        <v>3303</v>
      </c>
      <c r="F27" s="10">
        <v>0</v>
      </c>
      <c r="G27" s="10">
        <v>1156598</v>
      </c>
      <c r="H27" s="10">
        <v>0</v>
      </c>
      <c r="I27" s="10">
        <v>0</v>
      </c>
      <c r="J27" s="11">
        <f t="shared" si="0"/>
        <v>1156598</v>
      </c>
    </row>
    <row r="28" spans="1:10" ht="15.75" customHeight="1" x14ac:dyDescent="0.25">
      <c r="A28" s="7">
        <v>25</v>
      </c>
      <c r="B28" s="8" t="s">
        <v>44</v>
      </c>
      <c r="C28" s="9" t="s">
        <v>61</v>
      </c>
      <c r="D28" s="9" t="s">
        <v>62</v>
      </c>
      <c r="E28" s="9">
        <v>3304</v>
      </c>
      <c r="F28" s="10">
        <v>0</v>
      </c>
      <c r="G28" s="10">
        <v>2149139</v>
      </c>
      <c r="H28" s="10">
        <v>0</v>
      </c>
      <c r="I28" s="10">
        <v>0</v>
      </c>
      <c r="J28" s="11">
        <f t="shared" si="0"/>
        <v>2149139</v>
      </c>
    </row>
    <row r="29" spans="1:10" ht="15.75" customHeight="1" x14ac:dyDescent="0.25">
      <c r="A29" s="7">
        <v>26</v>
      </c>
      <c r="B29" s="8" t="s">
        <v>63</v>
      </c>
      <c r="C29" s="9" t="s">
        <v>64</v>
      </c>
      <c r="D29" s="9" t="s">
        <v>65</v>
      </c>
      <c r="E29" s="9">
        <v>4101</v>
      </c>
      <c r="F29" s="10">
        <v>70101670</v>
      </c>
      <c r="G29" s="10">
        <v>26566322</v>
      </c>
      <c r="H29" s="10">
        <v>376455</v>
      </c>
      <c r="I29" s="10">
        <v>22567704</v>
      </c>
      <c r="J29" s="11">
        <f t="shared" si="0"/>
        <v>119612151</v>
      </c>
    </row>
    <row r="30" spans="1:10" ht="15.75" customHeight="1" x14ac:dyDescent="0.25">
      <c r="A30" s="7">
        <v>27</v>
      </c>
      <c r="B30" s="8" t="s">
        <v>63</v>
      </c>
      <c r="C30" s="9" t="s">
        <v>66</v>
      </c>
      <c r="D30" s="9" t="s">
        <v>67</v>
      </c>
      <c r="E30" s="9">
        <v>4102</v>
      </c>
      <c r="F30" s="10">
        <v>4032073</v>
      </c>
      <c r="G30" s="10">
        <v>2322054</v>
      </c>
      <c r="H30" s="10">
        <v>0</v>
      </c>
      <c r="I30" s="10">
        <v>1648110</v>
      </c>
      <c r="J30" s="11">
        <f t="shared" si="0"/>
        <v>8002237</v>
      </c>
    </row>
    <row r="31" spans="1:10" ht="15.75" customHeight="1" x14ac:dyDescent="0.25">
      <c r="A31" s="7">
        <v>28</v>
      </c>
      <c r="B31" s="8" t="s">
        <v>63</v>
      </c>
      <c r="C31" s="9" t="s">
        <v>68</v>
      </c>
      <c r="D31" s="9" t="s">
        <v>69</v>
      </c>
      <c r="E31" s="9">
        <v>4103</v>
      </c>
      <c r="F31" s="10">
        <v>0</v>
      </c>
      <c r="G31" s="10">
        <v>36607545</v>
      </c>
      <c r="H31" s="10">
        <v>673944</v>
      </c>
      <c r="I31" s="10">
        <v>0</v>
      </c>
      <c r="J31" s="11">
        <f t="shared" si="0"/>
        <v>37281489</v>
      </c>
    </row>
    <row r="32" spans="1:10" ht="15.75" customHeight="1" x14ac:dyDescent="0.25">
      <c r="A32" s="7">
        <v>29</v>
      </c>
      <c r="B32" s="8" t="s">
        <v>63</v>
      </c>
      <c r="C32" s="9" t="s">
        <v>70</v>
      </c>
      <c r="D32" s="9" t="s">
        <v>71</v>
      </c>
      <c r="E32" s="9">
        <v>4104</v>
      </c>
      <c r="F32" s="10">
        <v>0</v>
      </c>
      <c r="G32" s="10">
        <v>0</v>
      </c>
      <c r="H32" s="10">
        <v>0</v>
      </c>
      <c r="I32" s="10">
        <v>0</v>
      </c>
      <c r="J32" s="11">
        <f t="shared" si="0"/>
        <v>0</v>
      </c>
    </row>
    <row r="33" spans="1:10" ht="15.75" customHeight="1" x14ac:dyDescent="0.25">
      <c r="A33" s="7">
        <v>30</v>
      </c>
      <c r="B33" s="8" t="s">
        <v>63</v>
      </c>
      <c r="C33" s="9" t="s">
        <v>72</v>
      </c>
      <c r="D33" s="9" t="s">
        <v>73</v>
      </c>
      <c r="E33" s="9">
        <v>4105</v>
      </c>
      <c r="F33" s="10">
        <v>14611637</v>
      </c>
      <c r="G33" s="10">
        <v>2877549</v>
      </c>
      <c r="H33" s="10">
        <v>0</v>
      </c>
      <c r="I33" s="10">
        <v>4340494</v>
      </c>
      <c r="J33" s="11">
        <f t="shared" si="0"/>
        <v>21829680</v>
      </c>
    </row>
    <row r="34" spans="1:10" ht="15.75" customHeight="1" x14ac:dyDescent="0.25">
      <c r="A34" s="7">
        <v>31</v>
      </c>
      <c r="B34" s="8" t="s">
        <v>63</v>
      </c>
      <c r="C34" s="9" t="s">
        <v>74</v>
      </c>
      <c r="D34" s="9" t="s">
        <v>75</v>
      </c>
      <c r="E34" s="9">
        <v>4106</v>
      </c>
      <c r="F34" s="10">
        <v>6459667</v>
      </c>
      <c r="G34" s="10">
        <v>1441837</v>
      </c>
      <c r="H34" s="10">
        <v>0</v>
      </c>
      <c r="I34" s="10">
        <v>1317263</v>
      </c>
      <c r="J34" s="11">
        <f t="shared" si="0"/>
        <v>9218767</v>
      </c>
    </row>
    <row r="35" spans="1:10" ht="15.75" customHeight="1" x14ac:dyDescent="0.25">
      <c r="A35" s="7">
        <v>32</v>
      </c>
      <c r="B35" s="8" t="s">
        <v>63</v>
      </c>
      <c r="C35" s="9" t="s">
        <v>76</v>
      </c>
      <c r="D35" s="9" t="s">
        <v>77</v>
      </c>
      <c r="E35" s="9">
        <v>4201</v>
      </c>
      <c r="F35" s="10">
        <v>89403120</v>
      </c>
      <c r="G35" s="10">
        <v>30341145</v>
      </c>
      <c r="H35" s="10">
        <v>549370</v>
      </c>
      <c r="I35" s="10">
        <v>10502013</v>
      </c>
      <c r="J35" s="11">
        <f t="shared" si="0"/>
        <v>130795648</v>
      </c>
    </row>
    <row r="36" spans="1:10" ht="15.75" customHeight="1" x14ac:dyDescent="0.25">
      <c r="A36" s="7">
        <v>33</v>
      </c>
      <c r="B36" s="8" t="s">
        <v>63</v>
      </c>
      <c r="C36" s="9" t="s">
        <v>78</v>
      </c>
      <c r="D36" s="9" t="s">
        <v>79</v>
      </c>
      <c r="E36" s="9">
        <v>4203</v>
      </c>
      <c r="F36" s="10">
        <v>24898519</v>
      </c>
      <c r="G36" s="10">
        <v>9726580</v>
      </c>
      <c r="H36" s="10">
        <v>0</v>
      </c>
      <c r="I36" s="10">
        <v>0</v>
      </c>
      <c r="J36" s="11">
        <f t="shared" si="0"/>
        <v>34625099</v>
      </c>
    </row>
    <row r="37" spans="1:10" ht="15.75" customHeight="1" x14ac:dyDescent="0.25">
      <c r="A37" s="7">
        <v>34</v>
      </c>
      <c r="B37" s="8" t="s">
        <v>63</v>
      </c>
      <c r="C37" s="9" t="s">
        <v>80</v>
      </c>
      <c r="D37" s="9" t="s">
        <v>81</v>
      </c>
      <c r="E37" s="9">
        <v>4204</v>
      </c>
      <c r="F37" s="10">
        <v>9926069</v>
      </c>
      <c r="G37" s="10">
        <v>3903448</v>
      </c>
      <c r="H37" s="10">
        <v>0</v>
      </c>
      <c r="I37" s="10">
        <v>1283905</v>
      </c>
      <c r="J37" s="11">
        <f t="shared" si="0"/>
        <v>15113422</v>
      </c>
    </row>
    <row r="38" spans="1:10" ht="15.75" customHeight="1" x14ac:dyDescent="0.25">
      <c r="A38" s="7">
        <v>35</v>
      </c>
      <c r="B38" s="8" t="s">
        <v>63</v>
      </c>
      <c r="C38" s="9" t="s">
        <v>82</v>
      </c>
      <c r="D38" s="9" t="s">
        <v>83</v>
      </c>
      <c r="E38" s="9">
        <v>4205</v>
      </c>
      <c r="F38" s="10">
        <v>12734828</v>
      </c>
      <c r="G38" s="10">
        <v>2113048</v>
      </c>
      <c r="H38" s="10">
        <v>0</v>
      </c>
      <c r="I38" s="10">
        <v>0</v>
      </c>
      <c r="J38" s="11">
        <f t="shared" si="0"/>
        <v>14847876</v>
      </c>
    </row>
    <row r="39" spans="1:10" ht="15.75" customHeight="1" x14ac:dyDescent="0.25">
      <c r="A39" s="7">
        <v>36</v>
      </c>
      <c r="B39" s="8" t="s">
        <v>63</v>
      </c>
      <c r="C39" s="9" t="s">
        <v>84</v>
      </c>
      <c r="D39" s="9" t="s">
        <v>85</v>
      </c>
      <c r="E39" s="9">
        <v>4206</v>
      </c>
      <c r="F39" s="10">
        <v>2811492</v>
      </c>
      <c r="G39" s="10">
        <v>2143014</v>
      </c>
      <c r="H39" s="10">
        <v>0</v>
      </c>
      <c r="I39" s="10">
        <v>0</v>
      </c>
      <c r="J39" s="11">
        <f t="shared" si="0"/>
        <v>4954506</v>
      </c>
    </row>
    <row r="40" spans="1:10" ht="15.75" customHeight="1" x14ac:dyDescent="0.25">
      <c r="A40" s="7">
        <v>37</v>
      </c>
      <c r="B40" s="8" t="s">
        <v>63</v>
      </c>
      <c r="C40" s="9" t="s">
        <v>86</v>
      </c>
      <c r="D40" s="9" t="s">
        <v>87</v>
      </c>
      <c r="E40" s="9">
        <v>4301</v>
      </c>
      <c r="F40" s="10">
        <v>19537592</v>
      </c>
      <c r="G40" s="10">
        <v>6107053</v>
      </c>
      <c r="H40" s="10">
        <v>0</v>
      </c>
      <c r="I40" s="10">
        <v>3870090</v>
      </c>
      <c r="J40" s="11">
        <f t="shared" si="0"/>
        <v>29514735</v>
      </c>
    </row>
    <row r="41" spans="1:10" ht="15.75" customHeight="1" x14ac:dyDescent="0.25">
      <c r="A41" s="7">
        <v>38</v>
      </c>
      <c r="B41" s="8" t="s">
        <v>63</v>
      </c>
      <c r="C41" s="9" t="s">
        <v>88</v>
      </c>
      <c r="D41" s="9" t="s">
        <v>89</v>
      </c>
      <c r="E41" s="9">
        <v>4302</v>
      </c>
      <c r="F41" s="10">
        <v>12753203</v>
      </c>
      <c r="G41" s="10">
        <v>2550094</v>
      </c>
      <c r="H41" s="10">
        <v>0</v>
      </c>
      <c r="I41" s="10">
        <v>0</v>
      </c>
      <c r="J41" s="11">
        <f t="shared" si="0"/>
        <v>15303297</v>
      </c>
    </row>
    <row r="42" spans="1:10" ht="15.75" customHeight="1" x14ac:dyDescent="0.25">
      <c r="A42" s="7">
        <v>39</v>
      </c>
      <c r="B42" s="8" t="s">
        <v>63</v>
      </c>
      <c r="C42" s="9" t="s">
        <v>90</v>
      </c>
      <c r="D42" s="9" t="s">
        <v>91</v>
      </c>
      <c r="E42" s="9">
        <v>4303</v>
      </c>
      <c r="F42" s="10">
        <v>8749022</v>
      </c>
      <c r="G42" s="10">
        <v>1123240</v>
      </c>
      <c r="H42" s="10">
        <v>0</v>
      </c>
      <c r="I42" s="10">
        <v>1972832</v>
      </c>
      <c r="J42" s="11">
        <f t="shared" si="0"/>
        <v>11845094</v>
      </c>
    </row>
    <row r="43" spans="1:10" ht="15.75" customHeight="1" x14ac:dyDescent="0.25">
      <c r="A43" s="7">
        <v>40</v>
      </c>
      <c r="B43" s="8" t="s">
        <v>63</v>
      </c>
      <c r="C43" s="9" t="s">
        <v>92</v>
      </c>
      <c r="D43" s="9" t="s">
        <v>93</v>
      </c>
      <c r="E43" s="9">
        <v>4304</v>
      </c>
      <c r="F43" s="10">
        <v>7759214</v>
      </c>
      <c r="G43" s="10">
        <v>2789725</v>
      </c>
      <c r="H43" s="10">
        <v>0</v>
      </c>
      <c r="I43" s="10">
        <v>0</v>
      </c>
      <c r="J43" s="11">
        <f t="shared" si="0"/>
        <v>10548939</v>
      </c>
    </row>
    <row r="44" spans="1:10" ht="15.75" customHeight="1" x14ac:dyDescent="0.25">
      <c r="A44" s="7">
        <v>41</v>
      </c>
      <c r="B44" s="8" t="s">
        <v>94</v>
      </c>
      <c r="C44" s="9" t="s">
        <v>95</v>
      </c>
      <c r="D44" s="9" t="s">
        <v>96</v>
      </c>
      <c r="E44" s="9">
        <v>5101</v>
      </c>
      <c r="F44" s="10">
        <v>2927208</v>
      </c>
      <c r="G44" s="10">
        <v>0</v>
      </c>
      <c r="H44" s="10">
        <v>0</v>
      </c>
      <c r="I44" s="10">
        <v>0</v>
      </c>
      <c r="J44" s="11">
        <f t="shared" si="0"/>
        <v>2927208</v>
      </c>
    </row>
    <row r="45" spans="1:10" ht="15.75" customHeight="1" x14ac:dyDescent="0.25">
      <c r="A45" s="7">
        <v>42</v>
      </c>
      <c r="B45" s="8" t="s">
        <v>94</v>
      </c>
      <c r="C45" s="9" t="s">
        <v>97</v>
      </c>
      <c r="D45" s="9" t="s">
        <v>98</v>
      </c>
      <c r="E45" s="9">
        <v>5201</v>
      </c>
      <c r="F45" s="10">
        <v>15448979</v>
      </c>
      <c r="G45" s="10">
        <v>4001816</v>
      </c>
      <c r="H45" s="10">
        <v>0</v>
      </c>
      <c r="I45" s="10">
        <v>5081154</v>
      </c>
      <c r="J45" s="11">
        <f t="shared" si="0"/>
        <v>24531949</v>
      </c>
    </row>
    <row r="46" spans="1:10" ht="15.75" customHeight="1" x14ac:dyDescent="0.25">
      <c r="A46" s="7">
        <v>43</v>
      </c>
      <c r="B46" s="8" t="s">
        <v>94</v>
      </c>
      <c r="C46" s="9" t="s">
        <v>99</v>
      </c>
      <c r="D46" s="9" t="s">
        <v>100</v>
      </c>
      <c r="E46" s="9">
        <v>5202</v>
      </c>
      <c r="F46" s="10">
        <v>5786382</v>
      </c>
      <c r="G46" s="10">
        <v>2361537</v>
      </c>
      <c r="H46" s="10">
        <v>0</v>
      </c>
      <c r="I46" s="10">
        <v>1827150</v>
      </c>
      <c r="J46" s="11">
        <f t="shared" si="0"/>
        <v>9975069</v>
      </c>
    </row>
    <row r="47" spans="1:10" ht="15.75" customHeight="1" x14ac:dyDescent="0.25">
      <c r="A47" s="7">
        <v>44</v>
      </c>
      <c r="B47" s="8" t="s">
        <v>94</v>
      </c>
      <c r="C47" s="9" t="s">
        <v>101</v>
      </c>
      <c r="D47" s="9" t="s">
        <v>102</v>
      </c>
      <c r="E47" s="9">
        <v>5203</v>
      </c>
      <c r="F47" s="10">
        <v>14898950</v>
      </c>
      <c r="G47" s="10">
        <v>2413270</v>
      </c>
      <c r="H47" s="10">
        <v>0</v>
      </c>
      <c r="I47" s="10">
        <v>1396229</v>
      </c>
      <c r="J47" s="11">
        <f t="shared" si="0"/>
        <v>18708449</v>
      </c>
    </row>
    <row r="48" spans="1:10" ht="15.75" customHeight="1" x14ac:dyDescent="0.25">
      <c r="A48" s="7">
        <v>45</v>
      </c>
      <c r="B48" s="8" t="s">
        <v>94</v>
      </c>
      <c r="C48" s="9" t="s">
        <v>103</v>
      </c>
      <c r="D48" s="9" t="s">
        <v>104</v>
      </c>
      <c r="E48" s="9">
        <v>5204</v>
      </c>
      <c r="F48" s="10">
        <v>5237012</v>
      </c>
      <c r="G48" s="10">
        <v>1496962</v>
      </c>
      <c r="H48" s="10">
        <v>0</v>
      </c>
      <c r="I48" s="10">
        <v>1356746</v>
      </c>
      <c r="J48" s="11">
        <f t="shared" si="0"/>
        <v>8090720</v>
      </c>
    </row>
    <row r="49" spans="1:10" ht="15.75" customHeight="1" x14ac:dyDescent="0.25">
      <c r="A49" s="7">
        <v>46</v>
      </c>
      <c r="B49" s="8" t="s">
        <v>94</v>
      </c>
      <c r="C49" s="9" t="s">
        <v>105</v>
      </c>
      <c r="D49" s="9" t="s">
        <v>106</v>
      </c>
      <c r="E49" s="9">
        <v>5205</v>
      </c>
      <c r="F49" s="10">
        <v>3606618</v>
      </c>
      <c r="G49" s="10">
        <v>2659026</v>
      </c>
      <c r="H49" s="10">
        <v>0</v>
      </c>
      <c r="I49" s="10">
        <v>780143</v>
      </c>
      <c r="J49" s="11">
        <f t="shared" si="0"/>
        <v>7045787</v>
      </c>
    </row>
    <row r="50" spans="1:10" ht="15.75" customHeight="1" x14ac:dyDescent="0.25">
      <c r="A50" s="7">
        <v>47</v>
      </c>
      <c r="B50" s="8" t="s">
        <v>94</v>
      </c>
      <c r="C50" s="9" t="s">
        <v>107</v>
      </c>
      <c r="D50" s="9" t="s">
        <v>108</v>
      </c>
      <c r="E50" s="9">
        <v>5301</v>
      </c>
      <c r="F50" s="10">
        <v>0</v>
      </c>
      <c r="G50" s="10">
        <v>34413457</v>
      </c>
      <c r="H50" s="10">
        <v>1839400</v>
      </c>
      <c r="I50" s="10">
        <v>0</v>
      </c>
      <c r="J50" s="11">
        <f t="shared" si="0"/>
        <v>36252857</v>
      </c>
    </row>
    <row r="51" spans="1:10" ht="15.75" customHeight="1" x14ac:dyDescent="0.25">
      <c r="A51" s="7">
        <v>48</v>
      </c>
      <c r="B51" s="8" t="s">
        <v>94</v>
      </c>
      <c r="C51" s="9" t="s">
        <v>109</v>
      </c>
      <c r="D51" s="9" t="s">
        <v>110</v>
      </c>
      <c r="E51" s="9">
        <v>5302</v>
      </c>
      <c r="F51" s="10">
        <v>55998505</v>
      </c>
      <c r="G51" s="10">
        <v>28632250</v>
      </c>
      <c r="H51" s="10">
        <v>528262</v>
      </c>
      <c r="I51" s="10">
        <v>0</v>
      </c>
      <c r="J51" s="11">
        <f t="shared" si="0"/>
        <v>85159017</v>
      </c>
    </row>
    <row r="52" spans="1:10" ht="15.75" customHeight="1" x14ac:dyDescent="0.25">
      <c r="A52" s="7">
        <v>49</v>
      </c>
      <c r="B52" s="8" t="s">
        <v>94</v>
      </c>
      <c r="C52" s="9" t="s">
        <v>111</v>
      </c>
      <c r="D52" s="9" t="s">
        <v>112</v>
      </c>
      <c r="E52" s="9">
        <v>5303</v>
      </c>
      <c r="F52" s="10">
        <v>24010200</v>
      </c>
      <c r="G52" s="10">
        <v>16208770</v>
      </c>
      <c r="H52" s="10">
        <v>0</v>
      </c>
      <c r="I52" s="10">
        <v>6222110</v>
      </c>
      <c r="J52" s="11">
        <f t="shared" si="0"/>
        <v>46441080</v>
      </c>
    </row>
    <row r="53" spans="1:10" ht="15.75" customHeight="1" x14ac:dyDescent="0.25">
      <c r="A53" s="7">
        <v>50</v>
      </c>
      <c r="B53" s="8" t="s">
        <v>94</v>
      </c>
      <c r="C53" s="9" t="s">
        <v>113</v>
      </c>
      <c r="D53" s="9" t="s">
        <v>114</v>
      </c>
      <c r="E53" s="9">
        <v>5304</v>
      </c>
      <c r="F53" s="10">
        <v>31765925</v>
      </c>
      <c r="G53" s="10">
        <v>15395172</v>
      </c>
      <c r="H53" s="10">
        <v>0</v>
      </c>
      <c r="I53" s="10">
        <v>10917951</v>
      </c>
      <c r="J53" s="11">
        <f t="shared" si="0"/>
        <v>58079048</v>
      </c>
    </row>
    <row r="54" spans="1:10" ht="15.75" customHeight="1" x14ac:dyDescent="0.25">
      <c r="A54" s="7">
        <v>51</v>
      </c>
      <c r="B54" s="8" t="s">
        <v>94</v>
      </c>
      <c r="C54" s="9" t="s">
        <v>115</v>
      </c>
      <c r="D54" s="9" t="s">
        <v>116</v>
      </c>
      <c r="E54" s="9">
        <v>5305</v>
      </c>
      <c r="F54" s="10">
        <v>11909077</v>
      </c>
      <c r="G54" s="10">
        <v>880217</v>
      </c>
      <c r="H54" s="10">
        <v>0</v>
      </c>
      <c r="I54" s="10">
        <v>1945599</v>
      </c>
      <c r="J54" s="11">
        <f t="shared" si="0"/>
        <v>14734893</v>
      </c>
    </row>
    <row r="55" spans="1:10" ht="15.75" customHeight="1" x14ac:dyDescent="0.25">
      <c r="A55" s="7">
        <v>52</v>
      </c>
      <c r="B55" s="8" t="s">
        <v>94</v>
      </c>
      <c r="C55" s="9" t="s">
        <v>117</v>
      </c>
      <c r="D55" s="9" t="s">
        <v>118</v>
      </c>
      <c r="E55" s="9">
        <v>5306</v>
      </c>
      <c r="F55" s="10">
        <v>7975004</v>
      </c>
      <c r="G55" s="10">
        <v>1857775</v>
      </c>
      <c r="H55" s="10">
        <v>0</v>
      </c>
      <c r="I55" s="10">
        <v>2513344</v>
      </c>
      <c r="J55" s="11">
        <f t="shared" si="0"/>
        <v>12346123</v>
      </c>
    </row>
    <row r="56" spans="1:10" ht="15.75" customHeight="1" x14ac:dyDescent="0.25">
      <c r="A56" s="7">
        <v>53</v>
      </c>
      <c r="B56" s="8" t="s">
        <v>94</v>
      </c>
      <c r="C56" s="9" t="s">
        <v>119</v>
      </c>
      <c r="D56" s="9" t="s">
        <v>120</v>
      </c>
      <c r="E56" s="9">
        <v>5307</v>
      </c>
      <c r="F56" s="10">
        <v>12137117</v>
      </c>
      <c r="G56" s="10">
        <v>1690985</v>
      </c>
      <c r="H56" s="10">
        <v>0</v>
      </c>
      <c r="I56" s="10">
        <v>4213187</v>
      </c>
      <c r="J56" s="11">
        <f t="shared" si="0"/>
        <v>18041289</v>
      </c>
    </row>
    <row r="57" spans="1:10" ht="15.75" customHeight="1" x14ac:dyDescent="0.25">
      <c r="A57" s="7">
        <v>54</v>
      </c>
      <c r="B57" s="8" t="s">
        <v>94</v>
      </c>
      <c r="C57" s="9" t="s">
        <v>121</v>
      </c>
      <c r="D57" s="9" t="s">
        <v>122</v>
      </c>
      <c r="E57" s="9">
        <v>5308</v>
      </c>
      <c r="F57" s="10">
        <v>0</v>
      </c>
      <c r="G57" s="10">
        <v>0</v>
      </c>
      <c r="H57" s="10">
        <v>0</v>
      </c>
      <c r="I57" s="10">
        <v>0</v>
      </c>
      <c r="J57" s="11">
        <f t="shared" si="0"/>
        <v>0</v>
      </c>
    </row>
    <row r="58" spans="1:10" ht="15.75" customHeight="1" x14ac:dyDescent="0.25">
      <c r="A58" s="7">
        <v>55</v>
      </c>
      <c r="B58" s="8" t="s">
        <v>94</v>
      </c>
      <c r="C58" s="9" t="s">
        <v>123</v>
      </c>
      <c r="D58" s="9" t="s">
        <v>124</v>
      </c>
      <c r="E58" s="9">
        <v>5309</v>
      </c>
      <c r="F58" s="10">
        <v>5558342</v>
      </c>
      <c r="G58" s="10">
        <v>4256062</v>
      </c>
      <c r="H58" s="10">
        <v>0</v>
      </c>
      <c r="I58" s="10">
        <v>2109656</v>
      </c>
      <c r="J58" s="11">
        <f t="shared" si="0"/>
        <v>11924060</v>
      </c>
    </row>
    <row r="59" spans="1:10" ht="15.75" customHeight="1" x14ac:dyDescent="0.25">
      <c r="A59" s="7">
        <v>56</v>
      </c>
      <c r="B59" s="8" t="s">
        <v>94</v>
      </c>
      <c r="C59" s="9" t="s">
        <v>125</v>
      </c>
      <c r="D59" s="9" t="s">
        <v>126</v>
      </c>
      <c r="E59" s="9">
        <v>5401</v>
      </c>
      <c r="F59" s="10">
        <v>24661524</v>
      </c>
      <c r="G59" s="10">
        <v>13220215</v>
      </c>
      <c r="H59" s="10">
        <v>0</v>
      </c>
      <c r="I59" s="10">
        <v>7840254</v>
      </c>
      <c r="J59" s="11">
        <f t="shared" si="0"/>
        <v>45721993</v>
      </c>
    </row>
    <row r="60" spans="1:10" ht="15.75" customHeight="1" x14ac:dyDescent="0.25">
      <c r="A60" s="7">
        <v>57</v>
      </c>
      <c r="B60" s="8" t="s">
        <v>94</v>
      </c>
      <c r="C60" s="9" t="s">
        <v>127</v>
      </c>
      <c r="D60" s="9" t="s">
        <v>128</v>
      </c>
      <c r="E60" s="9">
        <v>5402</v>
      </c>
      <c r="F60" s="10">
        <v>5779598</v>
      </c>
      <c r="G60" s="10">
        <v>2021832</v>
      </c>
      <c r="H60" s="10">
        <v>0</v>
      </c>
      <c r="I60" s="10">
        <v>1885008</v>
      </c>
      <c r="J60" s="11">
        <f t="shared" si="0"/>
        <v>9686438</v>
      </c>
    </row>
    <row r="61" spans="1:10" ht="15.75" customHeight="1" x14ac:dyDescent="0.25">
      <c r="A61" s="7">
        <v>58</v>
      </c>
      <c r="B61" s="8" t="s">
        <v>94</v>
      </c>
      <c r="C61" s="9" t="s">
        <v>129</v>
      </c>
      <c r="D61" s="9" t="s">
        <v>130</v>
      </c>
      <c r="E61" s="9">
        <v>5403</v>
      </c>
      <c r="F61" s="10">
        <v>8381425</v>
      </c>
      <c r="G61" s="10">
        <v>4234954</v>
      </c>
      <c r="H61" s="10">
        <v>0</v>
      </c>
      <c r="I61" s="10">
        <v>3102197</v>
      </c>
      <c r="J61" s="11">
        <f t="shared" si="0"/>
        <v>15718576</v>
      </c>
    </row>
    <row r="62" spans="1:10" ht="15.75" customHeight="1" x14ac:dyDescent="0.25">
      <c r="A62" s="7">
        <v>59</v>
      </c>
      <c r="B62" s="8" t="s">
        <v>94</v>
      </c>
      <c r="C62" s="9" t="s">
        <v>131</v>
      </c>
      <c r="D62" s="9" t="s">
        <v>132</v>
      </c>
      <c r="E62" s="9">
        <v>5404</v>
      </c>
      <c r="F62" s="10">
        <v>5843581</v>
      </c>
      <c r="G62" s="10">
        <v>2708026</v>
      </c>
      <c r="H62" s="10">
        <v>0</v>
      </c>
      <c r="I62" s="10">
        <v>0</v>
      </c>
      <c r="J62" s="11">
        <f t="shared" si="0"/>
        <v>8551607</v>
      </c>
    </row>
    <row r="63" spans="1:10" ht="15.75" customHeight="1" x14ac:dyDescent="0.25">
      <c r="A63" s="7">
        <v>60</v>
      </c>
      <c r="B63" s="8" t="s">
        <v>94</v>
      </c>
      <c r="C63" s="9" t="s">
        <v>133</v>
      </c>
      <c r="D63" s="9" t="s">
        <v>134</v>
      </c>
      <c r="E63" s="9">
        <v>5405</v>
      </c>
      <c r="F63" s="10">
        <v>5919814</v>
      </c>
      <c r="G63" s="10">
        <v>0</v>
      </c>
      <c r="H63" s="10">
        <v>0</v>
      </c>
      <c r="I63" s="10">
        <v>1110990</v>
      </c>
      <c r="J63" s="11">
        <f t="shared" si="0"/>
        <v>7030804</v>
      </c>
    </row>
    <row r="64" spans="1:10" ht="15.75" customHeight="1" x14ac:dyDescent="0.25">
      <c r="A64" s="7">
        <v>61</v>
      </c>
      <c r="B64" s="8" t="s">
        <v>94</v>
      </c>
      <c r="C64" s="9" t="s">
        <v>135</v>
      </c>
      <c r="D64" s="9" t="s">
        <v>136</v>
      </c>
      <c r="E64" s="9">
        <v>5406</v>
      </c>
      <c r="F64" s="10">
        <v>7422242</v>
      </c>
      <c r="G64" s="10">
        <v>3621601</v>
      </c>
      <c r="H64" s="10">
        <v>0</v>
      </c>
      <c r="I64" s="10">
        <v>0</v>
      </c>
      <c r="J64" s="11">
        <f t="shared" si="0"/>
        <v>11043843</v>
      </c>
    </row>
    <row r="65" spans="1:10" ht="15.75" customHeight="1" x14ac:dyDescent="0.25">
      <c r="A65" s="7">
        <v>62</v>
      </c>
      <c r="B65" s="8" t="s">
        <v>94</v>
      </c>
      <c r="C65" s="9" t="s">
        <v>137</v>
      </c>
      <c r="D65" s="9" t="s">
        <v>138</v>
      </c>
      <c r="E65" s="9">
        <v>5501</v>
      </c>
      <c r="F65" s="10">
        <v>28694353</v>
      </c>
      <c r="G65" s="10">
        <v>20886236</v>
      </c>
      <c r="H65" s="10">
        <v>0</v>
      </c>
      <c r="I65" s="10">
        <v>8000919</v>
      </c>
      <c r="J65" s="11">
        <f t="shared" si="0"/>
        <v>57581508</v>
      </c>
    </row>
    <row r="66" spans="1:10" ht="15.75" customHeight="1" x14ac:dyDescent="0.25">
      <c r="A66" s="7">
        <v>63</v>
      </c>
      <c r="B66" s="8" t="s">
        <v>94</v>
      </c>
      <c r="C66" s="9" t="s">
        <v>139</v>
      </c>
      <c r="D66" s="9" t="s">
        <v>140</v>
      </c>
      <c r="E66" s="9">
        <v>5502</v>
      </c>
      <c r="F66" s="10">
        <v>6293536</v>
      </c>
      <c r="G66" s="10">
        <v>2859833</v>
      </c>
      <c r="H66" s="10">
        <v>0</v>
      </c>
      <c r="I66" s="10">
        <v>1032024</v>
      </c>
      <c r="J66" s="11">
        <f t="shared" si="0"/>
        <v>10185393</v>
      </c>
    </row>
    <row r="67" spans="1:10" ht="15.75" customHeight="1" x14ac:dyDescent="0.25">
      <c r="A67" s="7">
        <v>64</v>
      </c>
      <c r="B67" s="8" t="s">
        <v>94</v>
      </c>
      <c r="C67" s="9" t="s">
        <v>141</v>
      </c>
      <c r="D67" s="9" t="s">
        <v>142</v>
      </c>
      <c r="E67" s="9">
        <v>5503</v>
      </c>
      <c r="F67" s="10">
        <v>7216628</v>
      </c>
      <c r="G67" s="10">
        <v>0</v>
      </c>
      <c r="H67" s="10">
        <v>0</v>
      </c>
      <c r="I67" s="10">
        <v>0</v>
      </c>
      <c r="J67" s="11">
        <f t="shared" si="0"/>
        <v>7216628</v>
      </c>
    </row>
    <row r="68" spans="1:10" ht="15.75" customHeight="1" x14ac:dyDescent="0.25">
      <c r="A68" s="7">
        <v>65</v>
      </c>
      <c r="B68" s="8" t="s">
        <v>94</v>
      </c>
      <c r="C68" s="9" t="s">
        <v>143</v>
      </c>
      <c r="D68" s="9" t="s">
        <v>144</v>
      </c>
      <c r="E68" s="9">
        <v>5504</v>
      </c>
      <c r="F68" s="10">
        <v>16773782</v>
      </c>
      <c r="G68" s="10">
        <v>7853163</v>
      </c>
      <c r="H68" s="10">
        <v>0</v>
      </c>
      <c r="I68" s="10">
        <v>7029486</v>
      </c>
      <c r="J68" s="11">
        <f t="shared" si="0"/>
        <v>31656431</v>
      </c>
    </row>
    <row r="69" spans="1:10" ht="15.75" customHeight="1" x14ac:dyDescent="0.25">
      <c r="A69" s="7">
        <v>66</v>
      </c>
      <c r="B69" s="8" t="s">
        <v>94</v>
      </c>
      <c r="C69" s="9" t="s">
        <v>145</v>
      </c>
      <c r="D69" s="9" t="s">
        <v>146</v>
      </c>
      <c r="E69" s="9">
        <v>5505</v>
      </c>
      <c r="F69" s="10">
        <v>2347213</v>
      </c>
      <c r="G69" s="10">
        <v>2373787</v>
      </c>
      <c r="H69" s="10">
        <v>0</v>
      </c>
      <c r="I69" s="10">
        <v>1587519</v>
      </c>
      <c r="J69" s="11">
        <f t="shared" si="0"/>
        <v>6308519</v>
      </c>
    </row>
    <row r="70" spans="1:10" ht="15.75" customHeight="1" x14ac:dyDescent="0.25">
      <c r="A70" s="7">
        <v>67</v>
      </c>
      <c r="B70" s="8" t="s">
        <v>94</v>
      </c>
      <c r="C70" s="9" t="s">
        <v>147</v>
      </c>
      <c r="D70" s="9" t="s">
        <v>148</v>
      </c>
      <c r="E70" s="9">
        <v>5506</v>
      </c>
      <c r="F70" s="10">
        <v>12582362</v>
      </c>
      <c r="G70" s="10">
        <v>1435712</v>
      </c>
      <c r="H70" s="10">
        <v>0</v>
      </c>
      <c r="I70" s="10">
        <v>1110990</v>
      </c>
      <c r="J70" s="11">
        <f t="shared" ref="J70:J133" si="1">SUM(F70:I70)</f>
        <v>15129064</v>
      </c>
    </row>
    <row r="71" spans="1:10" ht="15.75" customHeight="1" x14ac:dyDescent="0.25">
      <c r="A71" s="7">
        <v>68</v>
      </c>
      <c r="B71" s="8" t="s">
        <v>94</v>
      </c>
      <c r="C71" s="9" t="s">
        <v>149</v>
      </c>
      <c r="D71" s="9" t="s">
        <v>150</v>
      </c>
      <c r="E71" s="9">
        <v>5507</v>
      </c>
      <c r="F71" s="10">
        <v>6193462</v>
      </c>
      <c r="G71" s="10">
        <v>2953782</v>
      </c>
      <c r="H71" s="10">
        <v>0</v>
      </c>
      <c r="I71" s="10">
        <v>1025899</v>
      </c>
      <c r="J71" s="11">
        <f t="shared" si="1"/>
        <v>10173143</v>
      </c>
    </row>
    <row r="72" spans="1:10" ht="15.75" customHeight="1" x14ac:dyDescent="0.25">
      <c r="A72" s="7">
        <v>69</v>
      </c>
      <c r="B72" s="8" t="s">
        <v>94</v>
      </c>
      <c r="C72" s="9" t="s">
        <v>151</v>
      </c>
      <c r="D72" s="9" t="s">
        <v>152</v>
      </c>
      <c r="E72" s="9">
        <v>5601</v>
      </c>
      <c r="F72" s="10">
        <v>40675050</v>
      </c>
      <c r="G72" s="10">
        <v>8292942</v>
      </c>
      <c r="H72" s="10">
        <v>330847</v>
      </c>
      <c r="I72" s="10">
        <v>8771545</v>
      </c>
      <c r="J72" s="11">
        <f t="shared" si="1"/>
        <v>58070384</v>
      </c>
    </row>
    <row r="73" spans="1:10" ht="15.75" customHeight="1" x14ac:dyDescent="0.25">
      <c r="A73" s="7">
        <v>70</v>
      </c>
      <c r="B73" s="8" t="s">
        <v>94</v>
      </c>
      <c r="C73" s="9" t="s">
        <v>153</v>
      </c>
      <c r="D73" s="9" t="s">
        <v>154</v>
      </c>
      <c r="E73" s="9">
        <v>5602</v>
      </c>
      <c r="F73" s="10">
        <v>5309853</v>
      </c>
      <c r="G73" s="10">
        <v>1466337</v>
      </c>
      <c r="H73" s="10">
        <v>0</v>
      </c>
      <c r="I73" s="10">
        <v>1693718</v>
      </c>
      <c r="J73" s="11">
        <f t="shared" si="1"/>
        <v>8469908</v>
      </c>
    </row>
    <row r="74" spans="1:10" ht="15.75" customHeight="1" x14ac:dyDescent="0.25">
      <c r="A74" s="7">
        <v>71</v>
      </c>
      <c r="B74" s="8" t="s">
        <v>94</v>
      </c>
      <c r="C74" s="9" t="s">
        <v>155</v>
      </c>
      <c r="D74" s="9" t="s">
        <v>156</v>
      </c>
      <c r="E74" s="9">
        <v>5603</v>
      </c>
      <c r="F74" s="10">
        <v>7246594</v>
      </c>
      <c r="G74" s="10">
        <v>2277105</v>
      </c>
      <c r="H74" s="10">
        <v>0</v>
      </c>
      <c r="I74" s="10">
        <v>3433044</v>
      </c>
      <c r="J74" s="11">
        <f t="shared" si="1"/>
        <v>12956743</v>
      </c>
    </row>
    <row r="75" spans="1:10" ht="15.75" customHeight="1" x14ac:dyDescent="0.25">
      <c r="A75" s="7">
        <v>72</v>
      </c>
      <c r="B75" s="8" t="s">
        <v>94</v>
      </c>
      <c r="C75" s="9" t="s">
        <v>157</v>
      </c>
      <c r="D75" s="9" t="s">
        <v>158</v>
      </c>
      <c r="E75" s="9">
        <v>5604</v>
      </c>
      <c r="F75" s="10">
        <v>7878322</v>
      </c>
      <c r="G75" s="10">
        <v>2188622</v>
      </c>
      <c r="H75" s="10">
        <v>0</v>
      </c>
      <c r="I75" s="10">
        <v>1787667</v>
      </c>
      <c r="J75" s="11">
        <f t="shared" si="1"/>
        <v>11854611</v>
      </c>
    </row>
    <row r="76" spans="1:10" ht="15.75" customHeight="1" x14ac:dyDescent="0.25">
      <c r="A76" s="7">
        <v>73</v>
      </c>
      <c r="B76" s="8" t="s">
        <v>94</v>
      </c>
      <c r="C76" s="9" t="s">
        <v>159</v>
      </c>
      <c r="D76" s="9" t="s">
        <v>160</v>
      </c>
      <c r="E76" s="9">
        <v>5605</v>
      </c>
      <c r="F76" s="10">
        <v>6836781</v>
      </c>
      <c r="G76" s="10">
        <v>3624993</v>
      </c>
      <c r="H76" s="10">
        <v>0</v>
      </c>
      <c r="I76" s="10">
        <v>1681468</v>
      </c>
      <c r="J76" s="11">
        <f t="shared" si="1"/>
        <v>12143242</v>
      </c>
    </row>
    <row r="77" spans="1:10" ht="15.75" customHeight="1" x14ac:dyDescent="0.25">
      <c r="A77" s="7">
        <v>74</v>
      </c>
      <c r="B77" s="8" t="s">
        <v>94</v>
      </c>
      <c r="C77" s="9" t="s">
        <v>161</v>
      </c>
      <c r="D77" s="9" t="s">
        <v>162</v>
      </c>
      <c r="E77" s="9">
        <v>5606</v>
      </c>
      <c r="F77" s="10">
        <v>10444058</v>
      </c>
      <c r="G77" s="10">
        <v>0</v>
      </c>
      <c r="H77" s="10">
        <v>801251</v>
      </c>
      <c r="I77" s="10">
        <v>3168913</v>
      </c>
      <c r="J77" s="11">
        <f t="shared" si="1"/>
        <v>14414222</v>
      </c>
    </row>
    <row r="78" spans="1:10" ht="15.75" customHeight="1" x14ac:dyDescent="0.25">
      <c r="A78" s="7">
        <v>75</v>
      </c>
      <c r="B78" s="8" t="s">
        <v>94</v>
      </c>
      <c r="C78" s="9" t="s">
        <v>163</v>
      </c>
      <c r="D78" s="9" t="s">
        <v>164</v>
      </c>
      <c r="E78" s="9">
        <v>5701</v>
      </c>
      <c r="F78" s="10">
        <v>22671073</v>
      </c>
      <c r="G78" s="10">
        <v>3876215</v>
      </c>
      <c r="H78" s="10">
        <v>0</v>
      </c>
      <c r="I78" s="10">
        <v>4455551</v>
      </c>
      <c r="J78" s="11">
        <f t="shared" si="1"/>
        <v>31002839</v>
      </c>
    </row>
    <row r="79" spans="1:10" ht="15.75" customHeight="1" x14ac:dyDescent="0.25">
      <c r="A79" s="7">
        <v>76</v>
      </c>
      <c r="B79" s="8" t="s">
        <v>94</v>
      </c>
      <c r="C79" s="9" t="s">
        <v>165</v>
      </c>
      <c r="D79" s="9" t="s">
        <v>166</v>
      </c>
      <c r="E79" s="9">
        <v>5702</v>
      </c>
      <c r="F79" s="10">
        <v>6755082</v>
      </c>
      <c r="G79" s="10">
        <v>3099464</v>
      </c>
      <c r="H79" s="10">
        <v>0</v>
      </c>
      <c r="I79" s="10">
        <v>1799917</v>
      </c>
      <c r="J79" s="11">
        <f t="shared" si="1"/>
        <v>11654463</v>
      </c>
    </row>
    <row r="80" spans="1:10" ht="15.75" customHeight="1" x14ac:dyDescent="0.25">
      <c r="A80" s="7">
        <v>77</v>
      </c>
      <c r="B80" s="8" t="s">
        <v>94</v>
      </c>
      <c r="C80" s="9" t="s">
        <v>167</v>
      </c>
      <c r="D80" s="9" t="s">
        <v>168</v>
      </c>
      <c r="E80" s="9">
        <v>5703</v>
      </c>
      <c r="F80" s="10">
        <v>4077022</v>
      </c>
      <c r="G80" s="10">
        <v>2440503</v>
      </c>
      <c r="H80" s="10">
        <v>0</v>
      </c>
      <c r="I80" s="10">
        <v>0</v>
      </c>
      <c r="J80" s="11">
        <f t="shared" si="1"/>
        <v>6517525</v>
      </c>
    </row>
    <row r="81" spans="1:10" ht="15.75" customHeight="1" x14ac:dyDescent="0.25">
      <c r="A81" s="7">
        <v>78</v>
      </c>
      <c r="B81" s="8" t="s">
        <v>94</v>
      </c>
      <c r="C81" s="9" t="s">
        <v>169</v>
      </c>
      <c r="D81" s="9" t="s">
        <v>170</v>
      </c>
      <c r="E81" s="9">
        <v>5704</v>
      </c>
      <c r="F81" s="10">
        <v>3230163</v>
      </c>
      <c r="G81" s="10">
        <v>1803309</v>
      </c>
      <c r="H81" s="10">
        <v>0</v>
      </c>
      <c r="I81" s="10">
        <v>0</v>
      </c>
      <c r="J81" s="11">
        <f t="shared" si="1"/>
        <v>5033472</v>
      </c>
    </row>
    <row r="82" spans="1:10" ht="15.75" customHeight="1" x14ac:dyDescent="0.25">
      <c r="A82" s="7">
        <v>79</v>
      </c>
      <c r="B82" s="8" t="s">
        <v>171</v>
      </c>
      <c r="C82" s="9" t="s">
        <v>172</v>
      </c>
      <c r="D82" s="9" t="s">
        <v>173</v>
      </c>
      <c r="E82" s="9">
        <v>6101</v>
      </c>
      <c r="F82" s="10">
        <v>49411066</v>
      </c>
      <c r="G82" s="10">
        <v>25501037</v>
      </c>
      <c r="H82" s="10">
        <v>582728</v>
      </c>
      <c r="I82" s="10">
        <v>4680199</v>
      </c>
      <c r="J82" s="11">
        <f t="shared" si="1"/>
        <v>80175030</v>
      </c>
    </row>
    <row r="83" spans="1:10" ht="15.75" customHeight="1" x14ac:dyDescent="0.25">
      <c r="A83" s="7">
        <v>80</v>
      </c>
      <c r="B83" s="8" t="s">
        <v>171</v>
      </c>
      <c r="C83" s="9" t="s">
        <v>174</v>
      </c>
      <c r="D83" s="9" t="s">
        <v>175</v>
      </c>
      <c r="E83" s="9">
        <v>6102</v>
      </c>
      <c r="F83" s="10">
        <v>14711052</v>
      </c>
      <c r="G83" s="10">
        <v>3967431</v>
      </c>
      <c r="H83" s="10">
        <v>0</v>
      </c>
      <c r="I83" s="10">
        <v>2328179</v>
      </c>
      <c r="J83" s="11">
        <f t="shared" si="1"/>
        <v>21006662</v>
      </c>
    </row>
    <row r="84" spans="1:10" ht="15.75" customHeight="1" x14ac:dyDescent="0.25">
      <c r="A84" s="7">
        <v>81</v>
      </c>
      <c r="B84" s="8" t="s">
        <v>171</v>
      </c>
      <c r="C84" s="9" t="s">
        <v>176</v>
      </c>
      <c r="D84" s="9" t="s">
        <v>177</v>
      </c>
      <c r="E84" s="9">
        <v>6103</v>
      </c>
      <c r="F84" s="10">
        <v>5485501</v>
      </c>
      <c r="G84" s="10">
        <v>0</v>
      </c>
      <c r="H84" s="10">
        <v>0</v>
      </c>
      <c r="I84" s="10">
        <v>1189956</v>
      </c>
      <c r="J84" s="11">
        <f t="shared" si="1"/>
        <v>6675457</v>
      </c>
    </row>
    <row r="85" spans="1:10" ht="15.75" customHeight="1" x14ac:dyDescent="0.25">
      <c r="A85" s="7">
        <v>82</v>
      </c>
      <c r="B85" s="8" t="s">
        <v>171</v>
      </c>
      <c r="C85" s="9" t="s">
        <v>178</v>
      </c>
      <c r="D85" s="9" t="s">
        <v>179</v>
      </c>
      <c r="E85" s="9">
        <v>6104</v>
      </c>
      <c r="F85" s="10">
        <v>17374226</v>
      </c>
      <c r="G85" s="10">
        <v>4301011</v>
      </c>
      <c r="H85" s="10">
        <v>0</v>
      </c>
      <c r="I85" s="10">
        <v>1238297</v>
      </c>
      <c r="J85" s="11">
        <f t="shared" si="1"/>
        <v>22913534</v>
      </c>
    </row>
    <row r="86" spans="1:10" ht="15.75" customHeight="1" x14ac:dyDescent="0.25">
      <c r="A86" s="7">
        <v>83</v>
      </c>
      <c r="B86" s="8" t="s">
        <v>171</v>
      </c>
      <c r="C86" s="9" t="s">
        <v>180</v>
      </c>
      <c r="D86" s="9" t="s">
        <v>181</v>
      </c>
      <c r="E86" s="9">
        <v>6105</v>
      </c>
      <c r="F86" s="10">
        <v>7304452</v>
      </c>
      <c r="G86" s="10">
        <v>4953847</v>
      </c>
      <c r="H86" s="10">
        <v>0</v>
      </c>
      <c r="I86" s="10">
        <v>1599769</v>
      </c>
      <c r="J86" s="11">
        <f t="shared" si="1"/>
        <v>13858068</v>
      </c>
    </row>
    <row r="87" spans="1:10" ht="15.75" customHeight="1" x14ac:dyDescent="0.25">
      <c r="A87" s="7">
        <v>84</v>
      </c>
      <c r="B87" s="8" t="s">
        <v>171</v>
      </c>
      <c r="C87" s="9" t="s">
        <v>182</v>
      </c>
      <c r="D87" s="9" t="s">
        <v>183</v>
      </c>
      <c r="E87" s="9">
        <v>6106</v>
      </c>
      <c r="F87" s="10">
        <v>15333263</v>
      </c>
      <c r="G87" s="10">
        <v>4516801</v>
      </c>
      <c r="H87" s="10">
        <v>0</v>
      </c>
      <c r="I87" s="10">
        <v>2261463</v>
      </c>
      <c r="J87" s="11">
        <f t="shared" si="1"/>
        <v>22111527</v>
      </c>
    </row>
    <row r="88" spans="1:10" ht="15.75" customHeight="1" x14ac:dyDescent="0.25">
      <c r="A88" s="7">
        <v>85</v>
      </c>
      <c r="B88" s="8" t="s">
        <v>171</v>
      </c>
      <c r="C88" s="9" t="s">
        <v>184</v>
      </c>
      <c r="D88" s="9" t="s">
        <v>185</v>
      </c>
      <c r="E88" s="9">
        <v>6107</v>
      </c>
      <c r="F88" s="10">
        <v>6970213</v>
      </c>
      <c r="G88" s="10">
        <v>2625668</v>
      </c>
      <c r="H88" s="10">
        <v>0</v>
      </c>
      <c r="I88" s="10">
        <v>509887</v>
      </c>
      <c r="J88" s="11">
        <f t="shared" si="1"/>
        <v>10105768</v>
      </c>
    </row>
    <row r="89" spans="1:10" ht="15.75" customHeight="1" x14ac:dyDescent="0.25">
      <c r="A89" s="7">
        <v>86</v>
      </c>
      <c r="B89" s="8" t="s">
        <v>171</v>
      </c>
      <c r="C89" s="9" t="s">
        <v>186</v>
      </c>
      <c r="D89" s="9" t="s">
        <v>187</v>
      </c>
      <c r="E89" s="9">
        <v>6108</v>
      </c>
      <c r="F89" s="10">
        <v>6116570</v>
      </c>
      <c r="G89" s="10">
        <v>1083757</v>
      </c>
      <c r="H89" s="10">
        <v>0</v>
      </c>
      <c r="I89" s="10">
        <v>1535786</v>
      </c>
      <c r="J89" s="11">
        <f t="shared" si="1"/>
        <v>8736113</v>
      </c>
    </row>
    <row r="90" spans="1:10" ht="15.75" customHeight="1" x14ac:dyDescent="0.25">
      <c r="A90" s="7">
        <v>87</v>
      </c>
      <c r="B90" s="8" t="s">
        <v>171</v>
      </c>
      <c r="C90" s="9" t="s">
        <v>188</v>
      </c>
      <c r="D90" s="9" t="s">
        <v>189</v>
      </c>
      <c r="E90" s="9">
        <v>6109</v>
      </c>
      <c r="F90" s="10">
        <v>19760922</v>
      </c>
      <c r="G90" s="10">
        <v>6298343</v>
      </c>
      <c r="H90" s="10">
        <v>0</v>
      </c>
      <c r="I90" s="10">
        <v>1733201</v>
      </c>
      <c r="J90" s="11">
        <f t="shared" si="1"/>
        <v>27792466</v>
      </c>
    </row>
    <row r="91" spans="1:10" ht="15.75" customHeight="1" x14ac:dyDescent="0.25">
      <c r="A91" s="7">
        <v>88</v>
      </c>
      <c r="B91" s="8" t="s">
        <v>171</v>
      </c>
      <c r="C91" s="9" t="s">
        <v>190</v>
      </c>
      <c r="D91" s="9" t="s">
        <v>191</v>
      </c>
      <c r="E91" s="9">
        <v>6110</v>
      </c>
      <c r="F91" s="10">
        <v>22187004</v>
      </c>
      <c r="G91" s="10">
        <v>8286817</v>
      </c>
      <c r="H91" s="10">
        <v>0</v>
      </c>
      <c r="I91" s="10">
        <v>913575</v>
      </c>
      <c r="J91" s="11">
        <f t="shared" si="1"/>
        <v>31387396</v>
      </c>
    </row>
    <row r="92" spans="1:10" ht="15.75" customHeight="1" x14ac:dyDescent="0.25">
      <c r="A92" s="7">
        <v>89</v>
      </c>
      <c r="B92" s="8" t="s">
        <v>171</v>
      </c>
      <c r="C92" s="9" t="s">
        <v>192</v>
      </c>
      <c r="D92" s="9" t="s">
        <v>193</v>
      </c>
      <c r="E92" s="9">
        <v>6111</v>
      </c>
      <c r="F92" s="10">
        <v>13035709</v>
      </c>
      <c r="G92" s="10">
        <v>1939474</v>
      </c>
      <c r="H92" s="10">
        <v>0</v>
      </c>
      <c r="I92" s="10">
        <v>4868756</v>
      </c>
      <c r="J92" s="11">
        <f t="shared" si="1"/>
        <v>19843939</v>
      </c>
    </row>
    <row r="93" spans="1:10" ht="15.75" customHeight="1" x14ac:dyDescent="0.25">
      <c r="A93" s="7">
        <v>90</v>
      </c>
      <c r="B93" s="8" t="s">
        <v>171</v>
      </c>
      <c r="C93" s="9" t="s">
        <v>194</v>
      </c>
      <c r="D93" s="9" t="s">
        <v>195</v>
      </c>
      <c r="E93" s="9">
        <v>6112</v>
      </c>
      <c r="F93" s="10">
        <v>30538560</v>
      </c>
      <c r="G93" s="10">
        <v>10071751</v>
      </c>
      <c r="H93" s="10">
        <v>0</v>
      </c>
      <c r="I93" s="10">
        <v>4710824</v>
      </c>
      <c r="J93" s="11">
        <f t="shared" si="1"/>
        <v>45321135</v>
      </c>
    </row>
    <row r="94" spans="1:10" ht="15.75" customHeight="1" x14ac:dyDescent="0.25">
      <c r="A94" s="7">
        <v>91</v>
      </c>
      <c r="B94" s="8" t="s">
        <v>171</v>
      </c>
      <c r="C94" s="9" t="s">
        <v>196</v>
      </c>
      <c r="D94" s="9" t="s">
        <v>197</v>
      </c>
      <c r="E94" s="9">
        <v>6113</v>
      </c>
      <c r="F94" s="10">
        <v>7413384</v>
      </c>
      <c r="G94" s="10">
        <v>6625798</v>
      </c>
      <c r="H94" s="10">
        <v>0</v>
      </c>
      <c r="I94" s="10">
        <v>3760499</v>
      </c>
      <c r="J94" s="11">
        <f t="shared" si="1"/>
        <v>17799681</v>
      </c>
    </row>
    <row r="95" spans="1:10" ht="15.75" customHeight="1" x14ac:dyDescent="0.25">
      <c r="A95" s="7">
        <v>92</v>
      </c>
      <c r="B95" s="8" t="s">
        <v>171</v>
      </c>
      <c r="C95" s="9" t="s">
        <v>198</v>
      </c>
      <c r="D95" s="9" t="s">
        <v>199</v>
      </c>
      <c r="E95" s="9">
        <v>6114</v>
      </c>
      <c r="F95" s="10">
        <v>4083147</v>
      </c>
      <c r="G95" s="10">
        <v>2182497</v>
      </c>
      <c r="H95" s="10">
        <v>0</v>
      </c>
      <c r="I95" s="10">
        <v>0</v>
      </c>
      <c r="J95" s="11">
        <f t="shared" si="1"/>
        <v>6265644</v>
      </c>
    </row>
    <row r="96" spans="1:10" ht="15.75" customHeight="1" x14ac:dyDescent="0.25">
      <c r="A96" s="7">
        <v>93</v>
      </c>
      <c r="B96" s="8" t="s">
        <v>171</v>
      </c>
      <c r="C96" s="9" t="s">
        <v>200</v>
      </c>
      <c r="D96" s="9" t="s">
        <v>201</v>
      </c>
      <c r="E96" s="9">
        <v>6115</v>
      </c>
      <c r="F96" s="10">
        <v>7334418</v>
      </c>
      <c r="G96" s="10">
        <v>2492236</v>
      </c>
      <c r="H96" s="10">
        <v>0</v>
      </c>
      <c r="I96" s="10">
        <v>1878883</v>
      </c>
      <c r="J96" s="11">
        <f t="shared" si="1"/>
        <v>11705537</v>
      </c>
    </row>
    <row r="97" spans="1:10" ht="15.75" customHeight="1" x14ac:dyDescent="0.25">
      <c r="A97" s="7">
        <v>94</v>
      </c>
      <c r="B97" s="8" t="s">
        <v>171</v>
      </c>
      <c r="C97" s="9" t="s">
        <v>202</v>
      </c>
      <c r="D97" s="9" t="s">
        <v>203</v>
      </c>
      <c r="E97" s="9">
        <v>6116</v>
      </c>
      <c r="F97" s="10">
        <v>3336362</v>
      </c>
      <c r="G97" s="10">
        <v>0</v>
      </c>
      <c r="H97" s="10">
        <v>0</v>
      </c>
      <c r="I97" s="10">
        <v>1032024</v>
      </c>
      <c r="J97" s="11">
        <f t="shared" si="1"/>
        <v>4368386</v>
      </c>
    </row>
    <row r="98" spans="1:10" ht="15.75" customHeight="1" x14ac:dyDescent="0.25">
      <c r="A98" s="7">
        <v>95</v>
      </c>
      <c r="B98" s="8" t="s">
        <v>171</v>
      </c>
      <c r="C98" s="9" t="s">
        <v>204</v>
      </c>
      <c r="D98" s="9" t="s">
        <v>205</v>
      </c>
      <c r="E98" s="9">
        <v>6117</v>
      </c>
      <c r="F98" s="10">
        <v>9844370</v>
      </c>
      <c r="G98" s="10">
        <v>2844191</v>
      </c>
      <c r="H98" s="10">
        <v>0</v>
      </c>
      <c r="I98" s="10">
        <v>0</v>
      </c>
      <c r="J98" s="11">
        <f t="shared" si="1"/>
        <v>12688561</v>
      </c>
    </row>
    <row r="99" spans="1:10" ht="15.75" customHeight="1" x14ac:dyDescent="0.25">
      <c r="A99" s="7">
        <v>96</v>
      </c>
      <c r="B99" s="8" t="s">
        <v>171</v>
      </c>
      <c r="C99" s="9" t="s">
        <v>206</v>
      </c>
      <c r="D99" s="9" t="s">
        <v>207</v>
      </c>
      <c r="E99" s="9">
        <v>6201</v>
      </c>
      <c r="F99" s="10">
        <v>0</v>
      </c>
      <c r="G99" s="10">
        <v>9695955</v>
      </c>
      <c r="H99" s="10">
        <v>0</v>
      </c>
      <c r="I99" s="10">
        <v>0</v>
      </c>
      <c r="J99" s="11">
        <f t="shared" si="1"/>
        <v>9695955</v>
      </c>
    </row>
    <row r="100" spans="1:10" ht="15.75" customHeight="1" x14ac:dyDescent="0.25">
      <c r="A100" s="7">
        <v>97</v>
      </c>
      <c r="B100" s="8" t="s">
        <v>171</v>
      </c>
      <c r="C100" s="9" t="s">
        <v>208</v>
      </c>
      <c r="D100" s="9" t="s">
        <v>209</v>
      </c>
      <c r="E100" s="9">
        <v>6202</v>
      </c>
      <c r="F100" s="10">
        <v>0</v>
      </c>
      <c r="G100" s="10">
        <v>3815624</v>
      </c>
      <c r="H100" s="10">
        <v>0</v>
      </c>
      <c r="I100" s="10">
        <v>0</v>
      </c>
      <c r="J100" s="11">
        <f t="shared" si="1"/>
        <v>3815624</v>
      </c>
    </row>
    <row r="101" spans="1:10" ht="15.75" customHeight="1" x14ac:dyDescent="0.25">
      <c r="A101" s="7">
        <v>98</v>
      </c>
      <c r="B101" s="8" t="s">
        <v>171</v>
      </c>
      <c r="C101" s="9" t="s">
        <v>210</v>
      </c>
      <c r="D101" s="9" t="s">
        <v>211</v>
      </c>
      <c r="E101" s="9">
        <v>6203</v>
      </c>
      <c r="F101" s="10">
        <v>0</v>
      </c>
      <c r="G101" s="10">
        <v>1912241</v>
      </c>
      <c r="H101" s="10">
        <v>0</v>
      </c>
      <c r="I101" s="10">
        <v>0</v>
      </c>
      <c r="J101" s="11">
        <f t="shared" si="1"/>
        <v>1912241</v>
      </c>
    </row>
    <row r="102" spans="1:10" ht="15.75" customHeight="1" x14ac:dyDescent="0.25">
      <c r="A102" s="7">
        <v>99</v>
      </c>
      <c r="B102" s="8" t="s">
        <v>171</v>
      </c>
      <c r="C102" s="9" t="s">
        <v>212</v>
      </c>
      <c r="D102" s="9" t="s">
        <v>213</v>
      </c>
      <c r="E102" s="9">
        <v>6204</v>
      </c>
      <c r="F102" s="10">
        <v>0</v>
      </c>
      <c r="G102" s="10">
        <v>2240355</v>
      </c>
      <c r="H102" s="10">
        <v>0</v>
      </c>
      <c r="I102" s="10">
        <v>0</v>
      </c>
      <c r="J102" s="11">
        <f t="shared" si="1"/>
        <v>2240355</v>
      </c>
    </row>
    <row r="103" spans="1:10" ht="15.75" customHeight="1" x14ac:dyDescent="0.25">
      <c r="A103" s="7">
        <v>100</v>
      </c>
      <c r="B103" s="8" t="s">
        <v>171</v>
      </c>
      <c r="C103" s="9" t="s">
        <v>214</v>
      </c>
      <c r="D103" s="9" t="s">
        <v>215</v>
      </c>
      <c r="E103" s="9">
        <v>6205</v>
      </c>
      <c r="F103" s="10">
        <v>16410895</v>
      </c>
      <c r="G103" s="10">
        <v>9222159</v>
      </c>
      <c r="H103" s="10">
        <v>0</v>
      </c>
      <c r="I103" s="10">
        <v>2959248</v>
      </c>
      <c r="J103" s="11">
        <f t="shared" si="1"/>
        <v>28592302</v>
      </c>
    </row>
    <row r="104" spans="1:10" ht="15.75" customHeight="1" x14ac:dyDescent="0.25">
      <c r="A104" s="7">
        <v>101</v>
      </c>
      <c r="B104" s="8" t="s">
        <v>171</v>
      </c>
      <c r="C104" s="9" t="s">
        <v>216</v>
      </c>
      <c r="D104" s="9" t="s">
        <v>217</v>
      </c>
      <c r="E104" s="9">
        <v>6206</v>
      </c>
      <c r="F104" s="10">
        <v>5230228</v>
      </c>
      <c r="G104" s="10">
        <v>1196081</v>
      </c>
      <c r="H104" s="10">
        <v>0</v>
      </c>
      <c r="I104" s="10">
        <v>0</v>
      </c>
      <c r="J104" s="11">
        <f t="shared" si="1"/>
        <v>6426309</v>
      </c>
    </row>
    <row r="105" spans="1:10" ht="15.75" customHeight="1" x14ac:dyDescent="0.25">
      <c r="A105" s="7">
        <v>102</v>
      </c>
      <c r="B105" s="8" t="s">
        <v>171</v>
      </c>
      <c r="C105" s="9" t="s">
        <v>218</v>
      </c>
      <c r="D105" s="9" t="s">
        <v>219</v>
      </c>
      <c r="E105" s="9">
        <v>6207</v>
      </c>
      <c r="F105" s="10">
        <v>6004246</v>
      </c>
      <c r="G105" s="10">
        <v>3038543.5</v>
      </c>
      <c r="H105" s="10">
        <v>0</v>
      </c>
      <c r="I105" s="10">
        <v>370330</v>
      </c>
      <c r="J105" s="11">
        <f t="shared" si="1"/>
        <v>9413119.5</v>
      </c>
    </row>
    <row r="106" spans="1:10" ht="15.75" customHeight="1" x14ac:dyDescent="0.25">
      <c r="A106" s="7">
        <v>103</v>
      </c>
      <c r="B106" s="8" t="s">
        <v>171</v>
      </c>
      <c r="C106" s="9" t="s">
        <v>220</v>
      </c>
      <c r="D106" s="9" t="s">
        <v>221</v>
      </c>
      <c r="E106" s="9">
        <v>6208</v>
      </c>
      <c r="F106" s="10">
        <v>7940987</v>
      </c>
      <c r="G106" s="10">
        <v>2128031</v>
      </c>
      <c r="H106" s="10">
        <v>0</v>
      </c>
      <c r="I106" s="10">
        <v>1878883</v>
      </c>
      <c r="J106" s="11">
        <f t="shared" si="1"/>
        <v>11947901</v>
      </c>
    </row>
    <row r="107" spans="1:10" ht="15.75" customHeight="1" x14ac:dyDescent="0.25">
      <c r="A107" s="7">
        <v>104</v>
      </c>
      <c r="B107" s="8" t="s">
        <v>171</v>
      </c>
      <c r="C107" s="9" t="s">
        <v>222</v>
      </c>
      <c r="D107" s="9" t="s">
        <v>223</v>
      </c>
      <c r="E107" s="9">
        <v>6209</v>
      </c>
      <c r="F107" s="10">
        <v>11465906</v>
      </c>
      <c r="G107" s="10">
        <v>3347953</v>
      </c>
      <c r="H107" s="10">
        <v>0</v>
      </c>
      <c r="I107" s="10">
        <v>0</v>
      </c>
      <c r="J107" s="11">
        <f t="shared" si="1"/>
        <v>14813859</v>
      </c>
    </row>
    <row r="108" spans="1:10" ht="15.75" customHeight="1" x14ac:dyDescent="0.25">
      <c r="A108" s="7">
        <v>105</v>
      </c>
      <c r="B108" s="8" t="s">
        <v>171</v>
      </c>
      <c r="C108" s="9" t="s">
        <v>224</v>
      </c>
      <c r="D108" s="9" t="s">
        <v>225</v>
      </c>
      <c r="E108" s="9">
        <v>6214</v>
      </c>
      <c r="F108" s="10">
        <v>2744117</v>
      </c>
      <c r="G108" s="10">
        <v>555495</v>
      </c>
      <c r="H108" s="10">
        <v>0</v>
      </c>
      <c r="I108" s="10">
        <v>0</v>
      </c>
      <c r="J108" s="11">
        <f t="shared" si="1"/>
        <v>3299612</v>
      </c>
    </row>
    <row r="109" spans="1:10" ht="15.75" customHeight="1" x14ac:dyDescent="0.25">
      <c r="A109" s="7">
        <v>106</v>
      </c>
      <c r="B109" s="8" t="s">
        <v>171</v>
      </c>
      <c r="C109" s="9" t="s">
        <v>226</v>
      </c>
      <c r="D109" s="9" t="s">
        <v>227</v>
      </c>
      <c r="E109" s="9">
        <v>6301</v>
      </c>
      <c r="F109" s="10">
        <v>13969733</v>
      </c>
      <c r="G109" s="10">
        <v>1141615</v>
      </c>
      <c r="H109" s="10">
        <v>0</v>
      </c>
      <c r="I109" s="10">
        <v>1581394</v>
      </c>
      <c r="J109" s="11">
        <f t="shared" si="1"/>
        <v>16692742</v>
      </c>
    </row>
    <row r="110" spans="1:10" ht="15.75" customHeight="1" x14ac:dyDescent="0.25">
      <c r="A110" s="7">
        <v>107</v>
      </c>
      <c r="B110" s="8" t="s">
        <v>171</v>
      </c>
      <c r="C110" s="9" t="s">
        <v>228</v>
      </c>
      <c r="D110" s="9" t="s">
        <v>229</v>
      </c>
      <c r="E110" s="9">
        <v>6302</v>
      </c>
      <c r="F110" s="10">
        <v>7440617</v>
      </c>
      <c r="G110" s="10">
        <v>2853708</v>
      </c>
      <c r="H110" s="10">
        <v>0</v>
      </c>
      <c r="I110" s="10">
        <v>509887</v>
      </c>
      <c r="J110" s="11">
        <f t="shared" si="1"/>
        <v>10804212</v>
      </c>
    </row>
    <row r="111" spans="1:10" ht="15.75" customHeight="1" x14ac:dyDescent="0.25">
      <c r="A111" s="7">
        <v>108</v>
      </c>
      <c r="B111" s="8" t="s">
        <v>171</v>
      </c>
      <c r="C111" s="9" t="s">
        <v>230</v>
      </c>
      <c r="D111" s="9" t="s">
        <v>231</v>
      </c>
      <c r="E111" s="9">
        <v>6303</v>
      </c>
      <c r="F111" s="10">
        <v>4037539</v>
      </c>
      <c r="G111" s="10">
        <v>1435712</v>
      </c>
      <c r="H111" s="10">
        <v>0</v>
      </c>
      <c r="I111" s="10">
        <v>0</v>
      </c>
      <c r="J111" s="11">
        <f t="shared" si="1"/>
        <v>5473251</v>
      </c>
    </row>
    <row r="112" spans="1:10" ht="15.75" customHeight="1" x14ac:dyDescent="0.25">
      <c r="A112" s="7">
        <v>109</v>
      </c>
      <c r="B112" s="8" t="s">
        <v>171</v>
      </c>
      <c r="C112" s="9" t="s">
        <v>232</v>
      </c>
      <c r="D112" s="9" t="s">
        <v>233</v>
      </c>
      <c r="E112" s="9">
        <v>6304</v>
      </c>
      <c r="F112" s="10">
        <v>1948991</v>
      </c>
      <c r="G112" s="10">
        <v>1541911</v>
      </c>
      <c r="H112" s="10">
        <v>0</v>
      </c>
      <c r="I112" s="10">
        <v>145682</v>
      </c>
      <c r="J112" s="11">
        <f t="shared" si="1"/>
        <v>3636584</v>
      </c>
    </row>
    <row r="113" spans="1:10" ht="15.75" customHeight="1" x14ac:dyDescent="0.25">
      <c r="A113" s="7">
        <v>110</v>
      </c>
      <c r="B113" s="8" t="s">
        <v>171</v>
      </c>
      <c r="C113" s="9" t="s">
        <v>234</v>
      </c>
      <c r="D113" s="9" t="s">
        <v>235</v>
      </c>
      <c r="E113" s="9">
        <v>6305</v>
      </c>
      <c r="F113" s="10">
        <v>8356925</v>
      </c>
      <c r="G113" s="10">
        <v>998666</v>
      </c>
      <c r="H113" s="10">
        <v>0</v>
      </c>
      <c r="I113" s="10">
        <v>0</v>
      </c>
      <c r="J113" s="11">
        <f t="shared" si="1"/>
        <v>9355591</v>
      </c>
    </row>
    <row r="114" spans="1:10" ht="15.75" customHeight="1" x14ac:dyDescent="0.25">
      <c r="A114" s="7">
        <v>111</v>
      </c>
      <c r="B114" s="8" t="s">
        <v>171</v>
      </c>
      <c r="C114" s="9" t="s">
        <v>236</v>
      </c>
      <c r="D114" s="9" t="s">
        <v>237</v>
      </c>
      <c r="E114" s="9">
        <v>6306</v>
      </c>
      <c r="F114" s="10">
        <v>3812891</v>
      </c>
      <c r="G114" s="10">
        <v>2498361</v>
      </c>
      <c r="H114" s="10">
        <v>0</v>
      </c>
      <c r="I114" s="10">
        <v>0</v>
      </c>
      <c r="J114" s="11">
        <f t="shared" si="1"/>
        <v>6311252</v>
      </c>
    </row>
    <row r="115" spans="1:10" ht="15.75" customHeight="1" x14ac:dyDescent="0.25">
      <c r="A115" s="7">
        <v>112</v>
      </c>
      <c r="B115" s="8" t="s">
        <v>238</v>
      </c>
      <c r="C115" s="9" t="s">
        <v>239</v>
      </c>
      <c r="D115" s="9" t="s">
        <v>240</v>
      </c>
      <c r="E115" s="9">
        <v>7101</v>
      </c>
      <c r="F115" s="10">
        <v>90585924</v>
      </c>
      <c r="G115" s="10">
        <v>28429466</v>
      </c>
      <c r="H115" s="10">
        <v>1065382</v>
      </c>
      <c r="I115" s="10">
        <v>0</v>
      </c>
      <c r="J115" s="11">
        <f t="shared" si="1"/>
        <v>120080772</v>
      </c>
    </row>
    <row r="116" spans="1:10" ht="15.75" customHeight="1" x14ac:dyDescent="0.25">
      <c r="A116" s="7">
        <v>113</v>
      </c>
      <c r="B116" s="8" t="s">
        <v>238</v>
      </c>
      <c r="C116" s="9" t="s">
        <v>241</v>
      </c>
      <c r="D116" s="9" t="s">
        <v>242</v>
      </c>
      <c r="E116" s="9">
        <v>7102</v>
      </c>
      <c r="F116" s="10">
        <v>21844101</v>
      </c>
      <c r="G116" s="10">
        <v>3305737</v>
      </c>
      <c r="H116" s="10">
        <v>0</v>
      </c>
      <c r="I116" s="10">
        <v>4592375</v>
      </c>
      <c r="J116" s="11">
        <f t="shared" si="1"/>
        <v>29742213</v>
      </c>
    </row>
    <row r="117" spans="1:10" ht="15.75" customHeight="1" x14ac:dyDescent="0.25">
      <c r="A117" s="7">
        <v>114</v>
      </c>
      <c r="B117" s="8" t="s">
        <v>238</v>
      </c>
      <c r="C117" s="9" t="s">
        <v>243</v>
      </c>
      <c r="D117" s="9" t="s">
        <v>244</v>
      </c>
      <c r="E117" s="9">
        <v>7103</v>
      </c>
      <c r="F117" s="10">
        <v>12894834</v>
      </c>
      <c r="G117" s="10">
        <v>3239021</v>
      </c>
      <c r="H117" s="10">
        <v>0</v>
      </c>
      <c r="I117" s="10">
        <v>1593644</v>
      </c>
      <c r="J117" s="11">
        <f t="shared" si="1"/>
        <v>17727499</v>
      </c>
    </row>
    <row r="118" spans="1:10" ht="15.75" customHeight="1" x14ac:dyDescent="0.25">
      <c r="A118" s="7">
        <v>115</v>
      </c>
      <c r="B118" s="8" t="s">
        <v>238</v>
      </c>
      <c r="C118" s="9" t="s">
        <v>245</v>
      </c>
      <c r="D118" s="9" t="s">
        <v>246</v>
      </c>
      <c r="E118" s="9">
        <v>7104</v>
      </c>
      <c r="F118" s="10">
        <v>5838115</v>
      </c>
      <c r="G118" s="10">
        <v>3788391</v>
      </c>
      <c r="H118" s="10">
        <v>0</v>
      </c>
      <c r="I118" s="10">
        <v>1104865</v>
      </c>
      <c r="J118" s="11">
        <f t="shared" si="1"/>
        <v>10731371</v>
      </c>
    </row>
    <row r="119" spans="1:10" ht="15.75" customHeight="1" x14ac:dyDescent="0.25">
      <c r="A119" s="7">
        <v>116</v>
      </c>
      <c r="B119" s="8" t="s">
        <v>238</v>
      </c>
      <c r="C119" s="9" t="s">
        <v>247</v>
      </c>
      <c r="D119" s="9" t="s">
        <v>248</v>
      </c>
      <c r="E119" s="9">
        <v>7105</v>
      </c>
      <c r="F119" s="10">
        <v>5692433</v>
      </c>
      <c r="G119" s="10">
        <v>1308405</v>
      </c>
      <c r="H119" s="10">
        <v>0</v>
      </c>
      <c r="I119" s="10">
        <v>1699843</v>
      </c>
      <c r="J119" s="11">
        <f t="shared" si="1"/>
        <v>8700681</v>
      </c>
    </row>
    <row r="120" spans="1:10" ht="15.75" customHeight="1" x14ac:dyDescent="0.25">
      <c r="A120" s="7">
        <v>117</v>
      </c>
      <c r="B120" s="8" t="s">
        <v>238</v>
      </c>
      <c r="C120" s="9" t="s">
        <v>249</v>
      </c>
      <c r="D120" s="9" t="s">
        <v>250</v>
      </c>
      <c r="E120" s="9">
        <v>7106</v>
      </c>
      <c r="F120" s="10">
        <v>5548825</v>
      </c>
      <c r="G120" s="10">
        <v>1703235</v>
      </c>
      <c r="H120" s="10">
        <v>0</v>
      </c>
      <c r="I120" s="10">
        <v>145682</v>
      </c>
      <c r="J120" s="11">
        <f t="shared" si="1"/>
        <v>7397742</v>
      </c>
    </row>
    <row r="121" spans="1:10" ht="15.75" customHeight="1" x14ac:dyDescent="0.25">
      <c r="A121" s="7">
        <v>118</v>
      </c>
      <c r="B121" s="8" t="s">
        <v>238</v>
      </c>
      <c r="C121" s="9" t="s">
        <v>251</v>
      </c>
      <c r="D121" s="9" t="s">
        <v>252</v>
      </c>
      <c r="E121" s="9">
        <v>7107</v>
      </c>
      <c r="F121" s="10">
        <v>9337875</v>
      </c>
      <c r="G121" s="10">
        <v>1117115</v>
      </c>
      <c r="H121" s="10">
        <v>0</v>
      </c>
      <c r="I121" s="10">
        <v>2203605</v>
      </c>
      <c r="J121" s="11">
        <f t="shared" si="1"/>
        <v>12658595</v>
      </c>
    </row>
    <row r="122" spans="1:10" ht="15.75" customHeight="1" x14ac:dyDescent="0.25">
      <c r="A122" s="7">
        <v>119</v>
      </c>
      <c r="B122" s="8" t="s">
        <v>238</v>
      </c>
      <c r="C122" s="9" t="s">
        <v>253</v>
      </c>
      <c r="D122" s="9" t="s">
        <v>254</v>
      </c>
      <c r="E122" s="9">
        <v>7108</v>
      </c>
      <c r="F122" s="10">
        <v>21148196</v>
      </c>
      <c r="G122" s="10">
        <v>6724457</v>
      </c>
      <c r="H122" s="10">
        <v>0</v>
      </c>
      <c r="I122" s="10">
        <v>5715615</v>
      </c>
      <c r="J122" s="11">
        <f t="shared" si="1"/>
        <v>33588268</v>
      </c>
    </row>
    <row r="123" spans="1:10" ht="15.75" customHeight="1" x14ac:dyDescent="0.25">
      <c r="A123" s="7">
        <v>120</v>
      </c>
      <c r="B123" s="8" t="s">
        <v>238</v>
      </c>
      <c r="C123" s="9" t="s">
        <v>255</v>
      </c>
      <c r="D123" s="9" t="s">
        <v>256</v>
      </c>
      <c r="E123" s="9">
        <v>7109</v>
      </c>
      <c r="F123" s="10">
        <v>11534696</v>
      </c>
      <c r="G123" s="10">
        <v>5731257</v>
      </c>
      <c r="H123" s="10">
        <v>0</v>
      </c>
      <c r="I123" s="10">
        <v>4738057</v>
      </c>
      <c r="J123" s="11">
        <f t="shared" si="1"/>
        <v>22004010</v>
      </c>
    </row>
    <row r="124" spans="1:10" ht="15.75" customHeight="1" x14ac:dyDescent="0.25">
      <c r="A124" s="7">
        <v>121</v>
      </c>
      <c r="B124" s="8" t="s">
        <v>238</v>
      </c>
      <c r="C124" s="9" t="s">
        <v>257</v>
      </c>
      <c r="D124" s="9" t="s">
        <v>258</v>
      </c>
      <c r="E124" s="9">
        <v>7201</v>
      </c>
      <c r="F124" s="10">
        <v>123285040</v>
      </c>
      <c r="G124" s="10">
        <v>33488291</v>
      </c>
      <c r="H124" s="10">
        <v>913575</v>
      </c>
      <c r="I124" s="10">
        <v>7678930</v>
      </c>
      <c r="J124" s="11">
        <f t="shared" si="1"/>
        <v>165365836</v>
      </c>
    </row>
    <row r="125" spans="1:10" ht="15.75" customHeight="1" x14ac:dyDescent="0.25">
      <c r="A125" s="7">
        <v>122</v>
      </c>
      <c r="B125" s="8" t="s">
        <v>238</v>
      </c>
      <c r="C125" s="9" t="s">
        <v>259</v>
      </c>
      <c r="D125" s="9" t="s">
        <v>260</v>
      </c>
      <c r="E125" s="9">
        <v>7202</v>
      </c>
      <c r="F125" s="10">
        <v>30466378</v>
      </c>
      <c r="G125" s="10">
        <v>11772253</v>
      </c>
      <c r="H125" s="10">
        <v>0</v>
      </c>
      <c r="I125" s="10">
        <v>3083822</v>
      </c>
      <c r="J125" s="11">
        <f t="shared" si="1"/>
        <v>45322453</v>
      </c>
    </row>
    <row r="126" spans="1:10" ht="15.75" customHeight="1" x14ac:dyDescent="0.25">
      <c r="A126" s="7">
        <v>123</v>
      </c>
      <c r="B126" s="8" t="s">
        <v>238</v>
      </c>
      <c r="C126" s="9" t="s">
        <v>261</v>
      </c>
      <c r="D126" s="9" t="s">
        <v>262</v>
      </c>
      <c r="E126" s="9">
        <v>7203</v>
      </c>
      <c r="F126" s="10">
        <v>7318776</v>
      </c>
      <c r="G126" s="10">
        <v>1335638</v>
      </c>
      <c r="H126" s="10">
        <v>0</v>
      </c>
      <c r="I126" s="10">
        <v>655569</v>
      </c>
      <c r="J126" s="11">
        <f t="shared" si="1"/>
        <v>9309983</v>
      </c>
    </row>
    <row r="127" spans="1:10" ht="15.75" customHeight="1" x14ac:dyDescent="0.25">
      <c r="A127" s="7">
        <v>124</v>
      </c>
      <c r="B127" s="8" t="s">
        <v>238</v>
      </c>
      <c r="C127" s="9" t="s">
        <v>263</v>
      </c>
      <c r="D127" s="9" t="s">
        <v>264</v>
      </c>
      <c r="E127" s="9">
        <v>7204</v>
      </c>
      <c r="F127" s="10">
        <v>10003620</v>
      </c>
      <c r="G127" s="10">
        <v>2944265</v>
      </c>
      <c r="H127" s="10">
        <v>0</v>
      </c>
      <c r="I127" s="10">
        <v>1602502</v>
      </c>
      <c r="J127" s="11">
        <f t="shared" si="1"/>
        <v>14550387</v>
      </c>
    </row>
    <row r="128" spans="1:10" ht="15.75" customHeight="1" x14ac:dyDescent="0.25">
      <c r="A128" s="7">
        <v>125</v>
      </c>
      <c r="B128" s="8" t="s">
        <v>238</v>
      </c>
      <c r="C128" s="9" t="s">
        <v>265</v>
      </c>
      <c r="D128" s="9" t="s">
        <v>266</v>
      </c>
      <c r="E128" s="9">
        <v>7205</v>
      </c>
      <c r="F128" s="10">
        <v>3782925</v>
      </c>
      <c r="G128" s="10">
        <v>0</v>
      </c>
      <c r="H128" s="10">
        <v>0</v>
      </c>
      <c r="I128" s="10">
        <v>0</v>
      </c>
      <c r="J128" s="11">
        <f t="shared" si="1"/>
        <v>3782925</v>
      </c>
    </row>
    <row r="129" spans="1:10" ht="15.75" customHeight="1" x14ac:dyDescent="0.25">
      <c r="A129" s="7">
        <v>126</v>
      </c>
      <c r="B129" s="8" t="s">
        <v>238</v>
      </c>
      <c r="C129" s="9" t="s">
        <v>267</v>
      </c>
      <c r="D129" s="9" t="s">
        <v>268</v>
      </c>
      <c r="E129" s="9">
        <v>7206</v>
      </c>
      <c r="F129" s="10">
        <v>9591830</v>
      </c>
      <c r="G129" s="10">
        <v>8253459</v>
      </c>
      <c r="H129" s="10">
        <v>0</v>
      </c>
      <c r="I129" s="10">
        <v>4550159</v>
      </c>
      <c r="J129" s="11">
        <f t="shared" si="1"/>
        <v>22395448</v>
      </c>
    </row>
    <row r="130" spans="1:10" ht="15.75" customHeight="1" x14ac:dyDescent="0.25">
      <c r="A130" s="7">
        <v>127</v>
      </c>
      <c r="B130" s="8" t="s">
        <v>238</v>
      </c>
      <c r="C130" s="9" t="s">
        <v>269</v>
      </c>
      <c r="D130" s="9" t="s">
        <v>270</v>
      </c>
      <c r="E130" s="9">
        <v>7207</v>
      </c>
      <c r="F130" s="10">
        <v>5531109</v>
      </c>
      <c r="G130" s="10">
        <v>1110990</v>
      </c>
      <c r="H130" s="10">
        <v>0</v>
      </c>
      <c r="I130" s="10">
        <v>0</v>
      </c>
      <c r="J130" s="11">
        <f t="shared" si="1"/>
        <v>6642099</v>
      </c>
    </row>
    <row r="131" spans="1:10" ht="15.75" customHeight="1" x14ac:dyDescent="0.25">
      <c r="A131" s="7">
        <v>128</v>
      </c>
      <c r="B131" s="8" t="s">
        <v>238</v>
      </c>
      <c r="C131" s="9" t="s">
        <v>271</v>
      </c>
      <c r="D131" s="9" t="s">
        <v>272</v>
      </c>
      <c r="E131" s="9">
        <v>7208</v>
      </c>
      <c r="F131" s="10">
        <v>40185050</v>
      </c>
      <c r="G131" s="10">
        <v>9526432</v>
      </c>
      <c r="H131" s="10">
        <v>0</v>
      </c>
      <c r="I131" s="10">
        <v>1754309</v>
      </c>
      <c r="J131" s="11">
        <f t="shared" si="1"/>
        <v>51465791</v>
      </c>
    </row>
    <row r="132" spans="1:10" ht="15.75" customHeight="1" x14ac:dyDescent="0.25">
      <c r="A132" s="7">
        <v>129</v>
      </c>
      <c r="B132" s="8" t="s">
        <v>238</v>
      </c>
      <c r="C132" s="9" t="s">
        <v>273</v>
      </c>
      <c r="D132" s="9" t="s">
        <v>274</v>
      </c>
      <c r="E132" s="9">
        <v>7209</v>
      </c>
      <c r="F132" s="10">
        <v>6516866</v>
      </c>
      <c r="G132" s="10">
        <v>1599769</v>
      </c>
      <c r="H132" s="10">
        <v>0</v>
      </c>
      <c r="I132" s="10">
        <v>364205</v>
      </c>
      <c r="J132" s="11">
        <f t="shared" si="1"/>
        <v>8480840</v>
      </c>
    </row>
    <row r="133" spans="1:10" ht="15.75" customHeight="1" x14ac:dyDescent="0.25">
      <c r="A133" s="7">
        <v>130</v>
      </c>
      <c r="B133" s="8" t="s">
        <v>238</v>
      </c>
      <c r="C133" s="9" t="s">
        <v>275</v>
      </c>
      <c r="D133" s="9" t="s">
        <v>276</v>
      </c>
      <c r="E133" s="9">
        <v>7210</v>
      </c>
      <c r="F133" s="10">
        <v>8876329</v>
      </c>
      <c r="G133" s="10">
        <v>2971498</v>
      </c>
      <c r="H133" s="10">
        <v>0</v>
      </c>
      <c r="I133" s="10">
        <v>1997332</v>
      </c>
      <c r="J133" s="11">
        <f t="shared" si="1"/>
        <v>13845159</v>
      </c>
    </row>
    <row r="134" spans="1:10" ht="15.75" customHeight="1" x14ac:dyDescent="0.25">
      <c r="A134" s="7">
        <v>131</v>
      </c>
      <c r="B134" s="8" t="s">
        <v>238</v>
      </c>
      <c r="C134" s="9" t="s">
        <v>277</v>
      </c>
      <c r="D134" s="9" t="s">
        <v>278</v>
      </c>
      <c r="E134" s="9">
        <v>7301</v>
      </c>
      <c r="F134" s="10">
        <v>55731835</v>
      </c>
      <c r="G134" s="10">
        <v>17527351</v>
      </c>
      <c r="H134" s="10">
        <v>0</v>
      </c>
      <c r="I134" s="10">
        <v>15280212</v>
      </c>
      <c r="J134" s="11">
        <f t="shared" ref="J134:J197" si="2">SUM(F134:I134)</f>
        <v>88539398</v>
      </c>
    </row>
    <row r="135" spans="1:10" ht="15.75" customHeight="1" x14ac:dyDescent="0.25">
      <c r="A135" s="7">
        <v>132</v>
      </c>
      <c r="B135" s="8" t="s">
        <v>238</v>
      </c>
      <c r="C135" s="9" t="s">
        <v>279</v>
      </c>
      <c r="D135" s="9" t="s">
        <v>280</v>
      </c>
      <c r="E135" s="9">
        <v>7302</v>
      </c>
      <c r="F135" s="10">
        <v>10267092</v>
      </c>
      <c r="G135" s="10">
        <v>9615671</v>
      </c>
      <c r="H135" s="10">
        <v>0</v>
      </c>
      <c r="I135" s="10">
        <v>0</v>
      </c>
      <c r="J135" s="11">
        <f t="shared" si="2"/>
        <v>19882763</v>
      </c>
    </row>
    <row r="136" spans="1:10" ht="15.75" customHeight="1" x14ac:dyDescent="0.25">
      <c r="A136" s="7">
        <v>133</v>
      </c>
      <c r="B136" s="8" t="s">
        <v>238</v>
      </c>
      <c r="C136" s="9" t="s">
        <v>281</v>
      </c>
      <c r="D136" s="9" t="s">
        <v>282</v>
      </c>
      <c r="E136" s="9">
        <v>7303</v>
      </c>
      <c r="F136" s="10">
        <v>17227129</v>
      </c>
      <c r="G136" s="10">
        <v>8602681</v>
      </c>
      <c r="H136" s="10">
        <v>0</v>
      </c>
      <c r="I136" s="10">
        <v>3235629</v>
      </c>
      <c r="J136" s="11">
        <f t="shared" si="2"/>
        <v>29065439</v>
      </c>
    </row>
    <row r="137" spans="1:10" ht="15.75" customHeight="1" x14ac:dyDescent="0.25">
      <c r="A137" s="7">
        <v>134</v>
      </c>
      <c r="B137" s="8" t="s">
        <v>238</v>
      </c>
      <c r="C137" s="9" t="s">
        <v>283</v>
      </c>
      <c r="D137" s="9" t="s">
        <v>284</v>
      </c>
      <c r="E137" s="9">
        <v>7304</v>
      </c>
      <c r="F137" s="10">
        <v>25650770</v>
      </c>
      <c r="G137" s="10">
        <v>11310048</v>
      </c>
      <c r="H137" s="10">
        <v>0</v>
      </c>
      <c r="I137" s="10">
        <v>4446693</v>
      </c>
      <c r="J137" s="11">
        <f t="shared" si="2"/>
        <v>41407511</v>
      </c>
    </row>
    <row r="138" spans="1:10" ht="15.75" customHeight="1" x14ac:dyDescent="0.25">
      <c r="A138" s="7">
        <v>135</v>
      </c>
      <c r="B138" s="8" t="s">
        <v>238</v>
      </c>
      <c r="C138" s="9" t="s">
        <v>285</v>
      </c>
      <c r="D138" s="9" t="s">
        <v>286</v>
      </c>
      <c r="E138" s="9">
        <v>7305</v>
      </c>
      <c r="F138" s="10">
        <v>17540260</v>
      </c>
      <c r="G138" s="10">
        <v>12018009</v>
      </c>
      <c r="H138" s="10">
        <v>0</v>
      </c>
      <c r="I138" s="10">
        <v>4167579</v>
      </c>
      <c r="J138" s="11">
        <f t="shared" si="2"/>
        <v>33725848</v>
      </c>
    </row>
    <row r="139" spans="1:10" ht="15.75" customHeight="1" x14ac:dyDescent="0.25">
      <c r="A139" s="7">
        <v>136</v>
      </c>
      <c r="B139" s="8" t="s">
        <v>238</v>
      </c>
      <c r="C139" s="9" t="s">
        <v>287</v>
      </c>
      <c r="D139" s="9" t="s">
        <v>288</v>
      </c>
      <c r="E139" s="9">
        <v>7306</v>
      </c>
      <c r="F139" s="10">
        <v>16760776</v>
      </c>
      <c r="G139" s="10">
        <v>9112568</v>
      </c>
      <c r="H139" s="10">
        <v>0</v>
      </c>
      <c r="I139" s="10">
        <v>1514678</v>
      </c>
      <c r="J139" s="11">
        <f t="shared" si="2"/>
        <v>27388022</v>
      </c>
    </row>
    <row r="140" spans="1:10" ht="15.75" customHeight="1" x14ac:dyDescent="0.25">
      <c r="A140" s="7">
        <v>137</v>
      </c>
      <c r="B140" s="8" t="s">
        <v>238</v>
      </c>
      <c r="C140" s="9" t="s">
        <v>289</v>
      </c>
      <c r="D140" s="9" t="s">
        <v>290</v>
      </c>
      <c r="E140" s="9">
        <v>7309</v>
      </c>
      <c r="F140" s="10">
        <v>13770903</v>
      </c>
      <c r="G140" s="10">
        <v>6025354</v>
      </c>
      <c r="H140" s="10">
        <v>0</v>
      </c>
      <c r="I140" s="10">
        <v>0</v>
      </c>
      <c r="J140" s="11">
        <f t="shared" si="2"/>
        <v>19796257</v>
      </c>
    </row>
    <row r="141" spans="1:10" ht="15.75" customHeight="1" x14ac:dyDescent="0.25">
      <c r="A141" s="7">
        <v>138</v>
      </c>
      <c r="B141" s="8" t="s">
        <v>238</v>
      </c>
      <c r="C141" s="9" t="s">
        <v>291</v>
      </c>
      <c r="D141" s="9" t="s">
        <v>292</v>
      </c>
      <c r="E141" s="9">
        <v>7310</v>
      </c>
      <c r="F141" s="10">
        <v>22920880</v>
      </c>
      <c r="G141" s="10">
        <v>9887245</v>
      </c>
      <c r="H141" s="10">
        <v>0</v>
      </c>
      <c r="I141" s="10">
        <v>5827280</v>
      </c>
      <c r="J141" s="11">
        <f t="shared" si="2"/>
        <v>38635405</v>
      </c>
    </row>
    <row r="142" spans="1:10" ht="15.75" customHeight="1" x14ac:dyDescent="0.25">
      <c r="A142" s="7">
        <v>139</v>
      </c>
      <c r="B142" s="8" t="s">
        <v>238</v>
      </c>
      <c r="C142" s="9" t="s">
        <v>293</v>
      </c>
      <c r="D142" s="9" t="s">
        <v>294</v>
      </c>
      <c r="E142" s="9">
        <v>7401</v>
      </c>
      <c r="F142" s="10">
        <v>29333524</v>
      </c>
      <c r="G142" s="10">
        <v>12700152</v>
      </c>
      <c r="H142" s="10">
        <v>443171</v>
      </c>
      <c r="I142" s="10">
        <v>0</v>
      </c>
      <c r="J142" s="11">
        <f t="shared" si="2"/>
        <v>42476847</v>
      </c>
    </row>
    <row r="143" spans="1:10" ht="15.75" customHeight="1" x14ac:dyDescent="0.25">
      <c r="A143" s="7">
        <v>140</v>
      </c>
      <c r="B143" s="8" t="s">
        <v>238</v>
      </c>
      <c r="C143" s="9" t="s">
        <v>295</v>
      </c>
      <c r="D143" s="9" t="s">
        <v>296</v>
      </c>
      <c r="E143" s="9">
        <v>7402</v>
      </c>
      <c r="F143" s="10">
        <v>9796029</v>
      </c>
      <c r="G143" s="10">
        <v>4902114</v>
      </c>
      <c r="H143" s="10">
        <v>0</v>
      </c>
      <c r="I143" s="10">
        <v>1256672</v>
      </c>
      <c r="J143" s="11">
        <f t="shared" si="2"/>
        <v>15954815</v>
      </c>
    </row>
    <row r="144" spans="1:10" ht="15.75" customHeight="1" x14ac:dyDescent="0.25">
      <c r="A144" s="7">
        <v>141</v>
      </c>
      <c r="B144" s="8" t="s">
        <v>238</v>
      </c>
      <c r="C144" s="9" t="s">
        <v>297</v>
      </c>
      <c r="D144" s="9" t="s">
        <v>298</v>
      </c>
      <c r="E144" s="9">
        <v>7403</v>
      </c>
      <c r="F144" s="10">
        <v>7091395</v>
      </c>
      <c r="G144" s="10">
        <v>2392162</v>
      </c>
      <c r="H144" s="10">
        <v>0</v>
      </c>
      <c r="I144" s="10">
        <v>0</v>
      </c>
      <c r="J144" s="11">
        <f t="shared" si="2"/>
        <v>9483557</v>
      </c>
    </row>
    <row r="145" spans="1:10" ht="15.75" customHeight="1" x14ac:dyDescent="0.25">
      <c r="A145" s="7">
        <v>142</v>
      </c>
      <c r="B145" s="8" t="s">
        <v>299</v>
      </c>
      <c r="C145" s="9" t="s">
        <v>300</v>
      </c>
      <c r="D145" s="9" t="s">
        <v>301</v>
      </c>
      <c r="E145" s="9">
        <v>8201</v>
      </c>
      <c r="F145" s="10">
        <v>0</v>
      </c>
      <c r="G145" s="10">
        <v>26243771</v>
      </c>
      <c r="H145" s="10">
        <v>3056589</v>
      </c>
      <c r="I145" s="10">
        <v>0</v>
      </c>
      <c r="J145" s="11">
        <f t="shared" si="2"/>
        <v>29300360</v>
      </c>
    </row>
    <row r="146" spans="1:10" ht="15.75" customHeight="1" x14ac:dyDescent="0.25">
      <c r="A146" s="7">
        <v>143</v>
      </c>
      <c r="B146" s="8" t="s">
        <v>299</v>
      </c>
      <c r="C146" s="9" t="s">
        <v>302</v>
      </c>
      <c r="D146" s="9" t="s">
        <v>303</v>
      </c>
      <c r="E146" s="9">
        <v>8202</v>
      </c>
      <c r="F146" s="10">
        <v>14071125</v>
      </c>
      <c r="G146" s="10">
        <v>5676791</v>
      </c>
      <c r="H146" s="10">
        <v>0</v>
      </c>
      <c r="I146" s="10">
        <v>5910297</v>
      </c>
      <c r="J146" s="11">
        <f t="shared" si="2"/>
        <v>25658213</v>
      </c>
    </row>
    <row r="147" spans="1:10" ht="15.75" customHeight="1" x14ac:dyDescent="0.25">
      <c r="A147" s="7">
        <v>144</v>
      </c>
      <c r="B147" s="8" t="s">
        <v>299</v>
      </c>
      <c r="C147" s="9" t="s">
        <v>304</v>
      </c>
      <c r="D147" s="9" t="s">
        <v>305</v>
      </c>
      <c r="E147" s="9">
        <v>8203</v>
      </c>
      <c r="F147" s="10">
        <v>0</v>
      </c>
      <c r="G147" s="10">
        <v>8872278</v>
      </c>
      <c r="H147" s="10">
        <v>0</v>
      </c>
      <c r="I147" s="10">
        <v>0</v>
      </c>
      <c r="J147" s="11">
        <f t="shared" si="2"/>
        <v>8872278</v>
      </c>
    </row>
    <row r="148" spans="1:10" ht="15.75" customHeight="1" x14ac:dyDescent="0.25">
      <c r="A148" s="7">
        <v>145</v>
      </c>
      <c r="B148" s="8" t="s">
        <v>299</v>
      </c>
      <c r="C148" s="9" t="s">
        <v>306</v>
      </c>
      <c r="D148" s="9" t="s">
        <v>307</v>
      </c>
      <c r="E148" s="9">
        <v>8204</v>
      </c>
      <c r="F148" s="10">
        <v>0</v>
      </c>
      <c r="G148" s="10">
        <v>925825</v>
      </c>
      <c r="H148" s="10">
        <v>0</v>
      </c>
      <c r="I148" s="10">
        <v>0</v>
      </c>
      <c r="J148" s="11">
        <f t="shared" si="2"/>
        <v>925825</v>
      </c>
    </row>
    <row r="149" spans="1:10" ht="15.75" customHeight="1" x14ac:dyDescent="0.25">
      <c r="A149" s="7">
        <v>146</v>
      </c>
      <c r="B149" s="8" t="s">
        <v>299</v>
      </c>
      <c r="C149" s="9" t="s">
        <v>308</v>
      </c>
      <c r="D149" s="9" t="s">
        <v>309</v>
      </c>
      <c r="E149" s="9">
        <v>8205</v>
      </c>
      <c r="F149" s="10">
        <v>31920368</v>
      </c>
      <c r="G149" s="10">
        <v>29129325</v>
      </c>
      <c r="H149" s="10">
        <v>3229504</v>
      </c>
      <c r="I149" s="10">
        <v>0</v>
      </c>
      <c r="J149" s="11">
        <f t="shared" si="2"/>
        <v>64279197</v>
      </c>
    </row>
    <row r="150" spans="1:10" ht="15.75" customHeight="1" x14ac:dyDescent="0.25">
      <c r="A150" s="7">
        <v>147</v>
      </c>
      <c r="B150" s="8" t="s">
        <v>299</v>
      </c>
      <c r="C150" s="9" t="s">
        <v>310</v>
      </c>
      <c r="D150" s="9" t="s">
        <v>311</v>
      </c>
      <c r="E150" s="9">
        <v>8206</v>
      </c>
      <c r="F150" s="10">
        <v>55412850</v>
      </c>
      <c r="G150" s="10">
        <v>19645865</v>
      </c>
      <c r="H150" s="10">
        <v>1025899</v>
      </c>
      <c r="I150" s="10">
        <v>9775580</v>
      </c>
      <c r="J150" s="11">
        <f t="shared" si="2"/>
        <v>85860194</v>
      </c>
    </row>
    <row r="151" spans="1:10" ht="15.75" customHeight="1" x14ac:dyDescent="0.25">
      <c r="A151" s="7">
        <v>148</v>
      </c>
      <c r="B151" s="8" t="s">
        <v>299</v>
      </c>
      <c r="C151" s="9" t="s">
        <v>312</v>
      </c>
      <c r="D151" s="9" t="s">
        <v>313</v>
      </c>
      <c r="E151" s="9">
        <v>8207</v>
      </c>
      <c r="F151" s="10">
        <v>52037955</v>
      </c>
      <c r="G151" s="10">
        <v>23757660</v>
      </c>
      <c r="H151" s="10">
        <v>0</v>
      </c>
      <c r="I151" s="10">
        <v>8423641</v>
      </c>
      <c r="J151" s="11">
        <f t="shared" si="2"/>
        <v>84219256</v>
      </c>
    </row>
    <row r="152" spans="1:10" ht="15.75" customHeight="1" x14ac:dyDescent="0.25">
      <c r="A152" s="7">
        <v>149</v>
      </c>
      <c r="B152" s="8" t="s">
        <v>299</v>
      </c>
      <c r="C152" s="9" t="s">
        <v>314</v>
      </c>
      <c r="D152" s="9" t="s">
        <v>315</v>
      </c>
      <c r="E152" s="9">
        <v>8208</v>
      </c>
      <c r="F152" s="10">
        <v>20576400</v>
      </c>
      <c r="G152" s="10">
        <v>9796029</v>
      </c>
      <c r="H152" s="10">
        <v>0</v>
      </c>
      <c r="I152" s="10">
        <v>1390104</v>
      </c>
      <c r="J152" s="11">
        <f t="shared" si="2"/>
        <v>31762533</v>
      </c>
    </row>
    <row r="153" spans="1:10" ht="15.75" customHeight="1" x14ac:dyDescent="0.25">
      <c r="A153" s="7">
        <v>150</v>
      </c>
      <c r="B153" s="8" t="s">
        <v>299</v>
      </c>
      <c r="C153" s="9" t="s">
        <v>316</v>
      </c>
      <c r="D153" s="9" t="s">
        <v>317</v>
      </c>
      <c r="E153" s="9">
        <v>8209</v>
      </c>
      <c r="F153" s="10">
        <v>7449475</v>
      </c>
      <c r="G153" s="10">
        <v>409813</v>
      </c>
      <c r="H153" s="10">
        <v>218523</v>
      </c>
      <c r="I153" s="10">
        <v>986416</v>
      </c>
      <c r="J153" s="11">
        <f t="shared" si="2"/>
        <v>9064227</v>
      </c>
    </row>
    <row r="154" spans="1:10" ht="15.75" customHeight="1" x14ac:dyDescent="0.25">
      <c r="A154" s="7">
        <v>151</v>
      </c>
      <c r="B154" s="8" t="s">
        <v>299</v>
      </c>
      <c r="C154" s="9" t="s">
        <v>318</v>
      </c>
      <c r="D154" s="9" t="s">
        <v>319</v>
      </c>
      <c r="E154" s="9">
        <v>8210</v>
      </c>
      <c r="F154" s="10">
        <v>21973947</v>
      </c>
      <c r="G154" s="10">
        <v>21571015</v>
      </c>
      <c r="H154" s="10">
        <v>0</v>
      </c>
      <c r="I154" s="10">
        <v>7375975</v>
      </c>
      <c r="J154" s="11">
        <f t="shared" si="2"/>
        <v>50920937</v>
      </c>
    </row>
    <row r="155" spans="1:10" ht="15.75" customHeight="1" x14ac:dyDescent="0.25">
      <c r="A155" s="7">
        <v>152</v>
      </c>
      <c r="B155" s="8" t="s">
        <v>299</v>
      </c>
      <c r="C155" s="9" t="s">
        <v>320</v>
      </c>
      <c r="D155" s="9" t="s">
        <v>321</v>
      </c>
      <c r="E155" s="9">
        <v>8211</v>
      </c>
      <c r="F155" s="10">
        <v>0</v>
      </c>
      <c r="G155" s="10">
        <v>18986245</v>
      </c>
      <c r="H155" s="10">
        <v>364205</v>
      </c>
      <c r="I155" s="10">
        <v>0</v>
      </c>
      <c r="J155" s="11">
        <f t="shared" si="2"/>
        <v>19350450</v>
      </c>
    </row>
    <row r="156" spans="1:10" ht="15.75" customHeight="1" x14ac:dyDescent="0.25">
      <c r="A156" s="7">
        <v>153</v>
      </c>
      <c r="B156" s="8" t="s">
        <v>299</v>
      </c>
      <c r="C156" s="9" t="s">
        <v>322</v>
      </c>
      <c r="D156" s="9" t="s">
        <v>323</v>
      </c>
      <c r="E156" s="9">
        <v>8212</v>
      </c>
      <c r="F156" s="10">
        <v>24595564</v>
      </c>
      <c r="G156" s="10">
        <v>13241323</v>
      </c>
      <c r="H156" s="10">
        <v>0</v>
      </c>
      <c r="I156" s="10">
        <v>0</v>
      </c>
      <c r="J156" s="11">
        <f t="shared" si="2"/>
        <v>37836887</v>
      </c>
    </row>
    <row r="157" spans="1:10" ht="15.75" customHeight="1" x14ac:dyDescent="0.25">
      <c r="A157" s="7">
        <v>154</v>
      </c>
      <c r="B157" s="8" t="s">
        <v>299</v>
      </c>
      <c r="C157" s="9" t="s">
        <v>324</v>
      </c>
      <c r="D157" s="9" t="s">
        <v>325</v>
      </c>
      <c r="E157" s="9">
        <v>8301</v>
      </c>
      <c r="F157" s="10">
        <v>20765616</v>
      </c>
      <c r="G157" s="10">
        <v>5363660</v>
      </c>
      <c r="H157" s="10">
        <v>145682</v>
      </c>
      <c r="I157" s="10">
        <v>7655089</v>
      </c>
      <c r="J157" s="11">
        <f t="shared" si="2"/>
        <v>33930047</v>
      </c>
    </row>
    <row r="158" spans="1:10" ht="15.75" customHeight="1" x14ac:dyDescent="0.25">
      <c r="A158" s="7">
        <v>155</v>
      </c>
      <c r="B158" s="8" t="s">
        <v>299</v>
      </c>
      <c r="C158" s="9" t="s">
        <v>326</v>
      </c>
      <c r="D158" s="9" t="s">
        <v>327</v>
      </c>
      <c r="E158" s="9">
        <v>8302</v>
      </c>
      <c r="F158" s="10">
        <v>19629467</v>
      </c>
      <c r="G158" s="10">
        <v>3074964</v>
      </c>
      <c r="H158" s="10">
        <v>0</v>
      </c>
      <c r="I158" s="10">
        <v>443171</v>
      </c>
      <c r="J158" s="11">
        <f t="shared" si="2"/>
        <v>23147602</v>
      </c>
    </row>
    <row r="159" spans="1:10" ht="15.75" customHeight="1" x14ac:dyDescent="0.25">
      <c r="A159" s="7">
        <v>156</v>
      </c>
      <c r="B159" s="8" t="s">
        <v>299</v>
      </c>
      <c r="C159" s="9" t="s">
        <v>328</v>
      </c>
      <c r="D159" s="9" t="s">
        <v>329</v>
      </c>
      <c r="E159" s="9">
        <v>8303</v>
      </c>
      <c r="F159" s="10">
        <v>16177389</v>
      </c>
      <c r="G159" s="10">
        <v>2887066</v>
      </c>
      <c r="H159" s="10">
        <v>0</v>
      </c>
      <c r="I159" s="10">
        <v>2097406</v>
      </c>
      <c r="J159" s="11">
        <f t="shared" si="2"/>
        <v>21161861</v>
      </c>
    </row>
    <row r="160" spans="1:10" ht="15.75" customHeight="1" x14ac:dyDescent="0.25">
      <c r="A160" s="7">
        <v>157</v>
      </c>
      <c r="B160" s="8" t="s">
        <v>299</v>
      </c>
      <c r="C160" s="9" t="s">
        <v>330</v>
      </c>
      <c r="D160" s="9" t="s">
        <v>331</v>
      </c>
      <c r="E160" s="9">
        <v>8304</v>
      </c>
      <c r="F160" s="10">
        <v>10710922</v>
      </c>
      <c r="G160" s="10">
        <v>7549549</v>
      </c>
      <c r="H160" s="10">
        <v>0</v>
      </c>
      <c r="I160" s="10">
        <v>4371119</v>
      </c>
      <c r="J160" s="11">
        <f t="shared" si="2"/>
        <v>22631590</v>
      </c>
    </row>
    <row r="161" spans="1:10" ht="15.75" customHeight="1" x14ac:dyDescent="0.25">
      <c r="A161" s="7">
        <v>158</v>
      </c>
      <c r="B161" s="8" t="s">
        <v>299</v>
      </c>
      <c r="C161" s="9" t="s">
        <v>332</v>
      </c>
      <c r="D161" s="9" t="s">
        <v>333</v>
      </c>
      <c r="E161" s="9">
        <v>8305</v>
      </c>
      <c r="F161" s="10">
        <v>24335484</v>
      </c>
      <c r="G161" s="10">
        <v>1855042</v>
      </c>
      <c r="H161" s="10">
        <v>0</v>
      </c>
      <c r="I161" s="10">
        <v>728410</v>
      </c>
      <c r="J161" s="11">
        <f t="shared" si="2"/>
        <v>26918936</v>
      </c>
    </row>
    <row r="162" spans="1:10" ht="15.75" customHeight="1" x14ac:dyDescent="0.25">
      <c r="A162" s="7">
        <v>159</v>
      </c>
      <c r="B162" s="8" t="s">
        <v>299</v>
      </c>
      <c r="C162" s="9" t="s">
        <v>334</v>
      </c>
      <c r="D162" s="9" t="s">
        <v>335</v>
      </c>
      <c r="E162" s="9">
        <v>8306</v>
      </c>
      <c r="F162" s="10">
        <v>5512734</v>
      </c>
      <c r="G162" s="10">
        <v>522137</v>
      </c>
      <c r="H162" s="10">
        <v>0</v>
      </c>
      <c r="I162" s="10">
        <v>0</v>
      </c>
      <c r="J162" s="11">
        <f t="shared" si="2"/>
        <v>6034871</v>
      </c>
    </row>
    <row r="163" spans="1:10" ht="15.75" customHeight="1" x14ac:dyDescent="0.25">
      <c r="A163" s="7">
        <v>160</v>
      </c>
      <c r="B163" s="8" t="s">
        <v>299</v>
      </c>
      <c r="C163" s="9" t="s">
        <v>336</v>
      </c>
      <c r="D163" s="9" t="s">
        <v>337</v>
      </c>
      <c r="E163" s="9">
        <v>8307</v>
      </c>
      <c r="F163" s="10">
        <v>7923271</v>
      </c>
      <c r="G163" s="10">
        <v>2565077</v>
      </c>
      <c r="H163" s="10">
        <v>0</v>
      </c>
      <c r="I163" s="10">
        <v>0</v>
      </c>
      <c r="J163" s="11">
        <f t="shared" si="2"/>
        <v>10488348</v>
      </c>
    </row>
    <row r="164" spans="1:10" ht="15.75" customHeight="1" x14ac:dyDescent="0.25">
      <c r="A164" s="7">
        <v>161</v>
      </c>
      <c r="B164" s="8" t="s">
        <v>299</v>
      </c>
      <c r="C164" s="9" t="s">
        <v>338</v>
      </c>
      <c r="D164" s="9" t="s">
        <v>339</v>
      </c>
      <c r="E164" s="9">
        <v>8401</v>
      </c>
      <c r="F164" s="10">
        <v>64741499</v>
      </c>
      <c r="G164" s="10">
        <v>0</v>
      </c>
      <c r="H164" s="10">
        <v>622211</v>
      </c>
      <c r="I164" s="10">
        <v>10551013</v>
      </c>
      <c r="J164" s="11">
        <f t="shared" si="2"/>
        <v>75914723</v>
      </c>
    </row>
    <row r="165" spans="1:10" ht="15.75" customHeight="1" x14ac:dyDescent="0.25">
      <c r="A165" s="7">
        <v>162</v>
      </c>
      <c r="B165" s="8" t="s">
        <v>299</v>
      </c>
      <c r="C165" s="9" t="s">
        <v>340</v>
      </c>
      <c r="D165" s="9" t="s">
        <v>341</v>
      </c>
      <c r="E165" s="9">
        <v>8402</v>
      </c>
      <c r="F165" s="10">
        <v>13920733</v>
      </c>
      <c r="G165" s="10">
        <v>3512010</v>
      </c>
      <c r="H165" s="10">
        <v>72841</v>
      </c>
      <c r="I165" s="10">
        <v>1256672</v>
      </c>
      <c r="J165" s="11">
        <f t="shared" si="2"/>
        <v>18762256</v>
      </c>
    </row>
    <row r="166" spans="1:10" ht="15.75" customHeight="1" x14ac:dyDescent="0.25">
      <c r="A166" s="7">
        <v>163</v>
      </c>
      <c r="B166" s="8" t="s">
        <v>299</v>
      </c>
      <c r="C166" s="9" t="s">
        <v>342</v>
      </c>
      <c r="D166" s="9" t="s">
        <v>343</v>
      </c>
      <c r="E166" s="9">
        <v>8403</v>
      </c>
      <c r="F166" s="10">
        <v>19765632</v>
      </c>
      <c r="G166" s="10">
        <v>1757701</v>
      </c>
      <c r="H166" s="10">
        <v>0</v>
      </c>
      <c r="I166" s="10">
        <v>3642050</v>
      </c>
      <c r="J166" s="11">
        <f t="shared" si="2"/>
        <v>25165383</v>
      </c>
    </row>
    <row r="167" spans="1:10" ht="15.75" customHeight="1" x14ac:dyDescent="0.25">
      <c r="A167" s="7">
        <v>164</v>
      </c>
      <c r="B167" s="8" t="s">
        <v>299</v>
      </c>
      <c r="C167" s="9" t="s">
        <v>344</v>
      </c>
      <c r="D167" s="9" t="s">
        <v>345</v>
      </c>
      <c r="E167" s="9">
        <v>8404</v>
      </c>
      <c r="F167" s="10">
        <v>3615476</v>
      </c>
      <c r="G167" s="10">
        <v>4420119</v>
      </c>
      <c r="H167" s="10">
        <v>0</v>
      </c>
      <c r="I167" s="10">
        <v>695052</v>
      </c>
      <c r="J167" s="11">
        <f t="shared" si="2"/>
        <v>8730647</v>
      </c>
    </row>
    <row r="168" spans="1:10" ht="15.75" customHeight="1" x14ac:dyDescent="0.25">
      <c r="A168" s="7">
        <v>165</v>
      </c>
      <c r="B168" s="8" t="s">
        <v>299</v>
      </c>
      <c r="C168" s="9" t="s">
        <v>346</v>
      </c>
      <c r="D168" s="9" t="s">
        <v>347</v>
      </c>
      <c r="E168" s="9">
        <v>8405</v>
      </c>
      <c r="F168" s="10">
        <v>17696777</v>
      </c>
      <c r="G168" s="10">
        <v>831876</v>
      </c>
      <c r="H168" s="10">
        <v>443171</v>
      </c>
      <c r="I168" s="10">
        <v>2303679</v>
      </c>
      <c r="J168" s="11">
        <f t="shared" si="2"/>
        <v>21275503</v>
      </c>
    </row>
    <row r="169" spans="1:10" ht="15.75" customHeight="1" x14ac:dyDescent="0.25">
      <c r="A169" s="7">
        <v>166</v>
      </c>
      <c r="B169" s="8" t="s">
        <v>299</v>
      </c>
      <c r="C169" s="9" t="s">
        <v>348</v>
      </c>
      <c r="D169" s="9" t="s">
        <v>349</v>
      </c>
      <c r="E169" s="9">
        <v>8406</v>
      </c>
      <c r="F169" s="10">
        <v>8175811</v>
      </c>
      <c r="G169" s="10">
        <v>4337761</v>
      </c>
      <c r="H169" s="10">
        <v>0</v>
      </c>
      <c r="I169" s="10">
        <v>0</v>
      </c>
      <c r="J169" s="11">
        <f t="shared" si="2"/>
        <v>12513572</v>
      </c>
    </row>
    <row r="170" spans="1:10" ht="15.75" customHeight="1" x14ac:dyDescent="0.25">
      <c r="A170" s="7">
        <v>167</v>
      </c>
      <c r="B170" s="8" t="s">
        <v>299</v>
      </c>
      <c r="C170" s="9" t="s">
        <v>350</v>
      </c>
      <c r="D170" s="9" t="s">
        <v>351</v>
      </c>
      <c r="E170" s="9">
        <v>8407</v>
      </c>
      <c r="F170" s="10">
        <v>18274795</v>
      </c>
      <c r="G170" s="10">
        <v>573870</v>
      </c>
      <c r="H170" s="10">
        <v>509887</v>
      </c>
      <c r="I170" s="10">
        <v>3803374</v>
      </c>
      <c r="J170" s="11">
        <f t="shared" si="2"/>
        <v>23161926</v>
      </c>
    </row>
    <row r="171" spans="1:10" ht="15.75" customHeight="1" x14ac:dyDescent="0.25">
      <c r="A171" s="7">
        <v>168</v>
      </c>
      <c r="B171" s="8" t="s">
        <v>299</v>
      </c>
      <c r="C171" s="9" t="s">
        <v>352</v>
      </c>
      <c r="D171" s="9" t="s">
        <v>353</v>
      </c>
      <c r="E171" s="9">
        <v>8408</v>
      </c>
      <c r="F171" s="10">
        <v>2714151</v>
      </c>
      <c r="G171" s="10">
        <v>1435712</v>
      </c>
      <c r="H171" s="10">
        <v>0</v>
      </c>
      <c r="I171" s="10">
        <v>185165</v>
      </c>
      <c r="J171" s="11">
        <f t="shared" si="2"/>
        <v>4335028</v>
      </c>
    </row>
    <row r="172" spans="1:10" ht="15.75" customHeight="1" x14ac:dyDescent="0.25">
      <c r="A172" s="7">
        <v>169</v>
      </c>
      <c r="B172" s="8" t="s">
        <v>299</v>
      </c>
      <c r="C172" s="9" t="s">
        <v>354</v>
      </c>
      <c r="D172" s="9" t="s">
        <v>355</v>
      </c>
      <c r="E172" s="9">
        <v>8409</v>
      </c>
      <c r="F172" s="10">
        <v>14517688</v>
      </c>
      <c r="G172" s="10">
        <v>2094673</v>
      </c>
      <c r="H172" s="10">
        <v>0</v>
      </c>
      <c r="I172" s="10">
        <v>0</v>
      </c>
      <c r="J172" s="11">
        <f t="shared" si="2"/>
        <v>16612361</v>
      </c>
    </row>
    <row r="173" spans="1:10" ht="15.75" customHeight="1" x14ac:dyDescent="0.25">
      <c r="A173" s="7">
        <v>170</v>
      </c>
      <c r="B173" s="8" t="s">
        <v>299</v>
      </c>
      <c r="C173" s="9" t="s">
        <v>356</v>
      </c>
      <c r="D173" s="9" t="s">
        <v>357</v>
      </c>
      <c r="E173" s="9">
        <v>8410</v>
      </c>
      <c r="F173" s="10">
        <v>20048797</v>
      </c>
      <c r="G173" s="10">
        <v>7604015</v>
      </c>
      <c r="H173" s="10">
        <v>0</v>
      </c>
      <c r="I173" s="10">
        <v>0</v>
      </c>
      <c r="J173" s="11">
        <f t="shared" si="2"/>
        <v>27652812</v>
      </c>
    </row>
    <row r="174" spans="1:10" ht="15.75" customHeight="1" x14ac:dyDescent="0.25">
      <c r="A174" s="7">
        <v>171</v>
      </c>
      <c r="B174" s="8" t="s">
        <v>299</v>
      </c>
      <c r="C174" s="9" t="s">
        <v>358</v>
      </c>
      <c r="D174" s="9" t="s">
        <v>359</v>
      </c>
      <c r="E174" s="9">
        <v>8411</v>
      </c>
      <c r="F174" s="10">
        <v>1921758</v>
      </c>
      <c r="G174" s="10">
        <v>1408479</v>
      </c>
      <c r="H174" s="10">
        <v>0</v>
      </c>
      <c r="I174" s="10">
        <v>0</v>
      </c>
      <c r="J174" s="11">
        <f t="shared" si="2"/>
        <v>3330237</v>
      </c>
    </row>
    <row r="175" spans="1:10" ht="15.75" customHeight="1" x14ac:dyDescent="0.25">
      <c r="A175" s="7">
        <v>172</v>
      </c>
      <c r="B175" s="8" t="s">
        <v>299</v>
      </c>
      <c r="C175" s="9" t="s">
        <v>360</v>
      </c>
      <c r="D175" s="9" t="s">
        <v>361</v>
      </c>
      <c r="E175" s="9">
        <v>8412</v>
      </c>
      <c r="F175" s="10">
        <v>9881779</v>
      </c>
      <c r="G175" s="10">
        <v>2613418</v>
      </c>
      <c r="H175" s="10">
        <v>0</v>
      </c>
      <c r="I175" s="10">
        <v>1991207</v>
      </c>
      <c r="J175" s="11">
        <f t="shared" si="2"/>
        <v>14486404</v>
      </c>
    </row>
    <row r="176" spans="1:10" ht="15.75" customHeight="1" x14ac:dyDescent="0.25">
      <c r="A176" s="7">
        <v>173</v>
      </c>
      <c r="B176" s="8" t="s">
        <v>299</v>
      </c>
      <c r="C176" s="9" t="s">
        <v>362</v>
      </c>
      <c r="D176" s="9" t="s">
        <v>363</v>
      </c>
      <c r="E176" s="9">
        <v>8413</v>
      </c>
      <c r="F176" s="10">
        <v>3800641</v>
      </c>
      <c r="G176" s="10">
        <v>1539178</v>
      </c>
      <c r="H176" s="10">
        <v>0</v>
      </c>
      <c r="I176" s="10">
        <v>0</v>
      </c>
      <c r="J176" s="11">
        <f t="shared" si="2"/>
        <v>5339819</v>
      </c>
    </row>
    <row r="177" spans="1:10" ht="15.75" customHeight="1" x14ac:dyDescent="0.25">
      <c r="A177" s="7">
        <v>174</v>
      </c>
      <c r="B177" s="8" t="s">
        <v>299</v>
      </c>
      <c r="C177" s="9" t="s">
        <v>364</v>
      </c>
      <c r="D177" s="9" t="s">
        <v>365</v>
      </c>
      <c r="E177" s="9">
        <v>8414</v>
      </c>
      <c r="F177" s="10">
        <v>4183221</v>
      </c>
      <c r="G177" s="10">
        <v>1915633</v>
      </c>
      <c r="H177" s="10">
        <v>0</v>
      </c>
      <c r="I177" s="10">
        <v>0</v>
      </c>
      <c r="J177" s="11">
        <f t="shared" si="2"/>
        <v>6098854</v>
      </c>
    </row>
    <row r="178" spans="1:10" ht="15.75" customHeight="1" x14ac:dyDescent="0.25">
      <c r="A178" s="7">
        <v>175</v>
      </c>
      <c r="B178" s="8" t="s">
        <v>366</v>
      </c>
      <c r="C178" s="9" t="s">
        <v>367</v>
      </c>
      <c r="D178" s="9" t="s">
        <v>368</v>
      </c>
      <c r="E178" s="9">
        <v>9101</v>
      </c>
      <c r="F178" s="10">
        <v>24992468</v>
      </c>
      <c r="G178" s="10">
        <v>13023459</v>
      </c>
      <c r="H178" s="10">
        <v>0</v>
      </c>
      <c r="I178" s="10">
        <v>5360268</v>
      </c>
      <c r="J178" s="11">
        <f t="shared" si="2"/>
        <v>43376195</v>
      </c>
    </row>
    <row r="179" spans="1:10" ht="15.75" customHeight="1" x14ac:dyDescent="0.25">
      <c r="A179" s="7">
        <v>176</v>
      </c>
      <c r="B179" s="8" t="s">
        <v>366</v>
      </c>
      <c r="C179" s="9" t="s">
        <v>369</v>
      </c>
      <c r="D179" s="9" t="s">
        <v>370</v>
      </c>
      <c r="E179" s="9">
        <v>9102</v>
      </c>
      <c r="F179" s="10">
        <v>7040321</v>
      </c>
      <c r="G179" s="10">
        <v>719552</v>
      </c>
      <c r="H179" s="10">
        <v>0</v>
      </c>
      <c r="I179" s="10">
        <v>2989873</v>
      </c>
      <c r="J179" s="11">
        <f t="shared" si="2"/>
        <v>10749746</v>
      </c>
    </row>
    <row r="180" spans="1:10" ht="15.75" customHeight="1" x14ac:dyDescent="0.25">
      <c r="A180" s="7">
        <v>177</v>
      </c>
      <c r="B180" s="8" t="s">
        <v>366</v>
      </c>
      <c r="C180" s="9" t="s">
        <v>371</v>
      </c>
      <c r="D180" s="9" t="s">
        <v>372</v>
      </c>
      <c r="E180" s="9">
        <v>9103</v>
      </c>
      <c r="F180" s="10">
        <v>7169702</v>
      </c>
      <c r="G180" s="10">
        <v>2209730</v>
      </c>
      <c r="H180" s="10">
        <v>0</v>
      </c>
      <c r="I180" s="10">
        <v>2501094</v>
      </c>
      <c r="J180" s="11">
        <f t="shared" si="2"/>
        <v>11880526</v>
      </c>
    </row>
    <row r="181" spans="1:10" ht="15.75" customHeight="1" x14ac:dyDescent="0.25">
      <c r="A181" s="7">
        <v>178</v>
      </c>
      <c r="B181" s="8" t="s">
        <v>366</v>
      </c>
      <c r="C181" s="9" t="s">
        <v>373</v>
      </c>
      <c r="D181" s="9" t="s">
        <v>374</v>
      </c>
      <c r="E181" s="9">
        <v>9104</v>
      </c>
      <c r="F181" s="10">
        <v>5631183</v>
      </c>
      <c r="G181" s="10">
        <v>1354013</v>
      </c>
      <c r="H181" s="10">
        <v>0</v>
      </c>
      <c r="I181" s="10">
        <v>1514678</v>
      </c>
      <c r="J181" s="11">
        <f t="shared" si="2"/>
        <v>8499874</v>
      </c>
    </row>
    <row r="182" spans="1:10" ht="15.75" customHeight="1" x14ac:dyDescent="0.25">
      <c r="A182" s="7">
        <v>179</v>
      </c>
      <c r="B182" s="8" t="s">
        <v>366</v>
      </c>
      <c r="C182" s="9" t="s">
        <v>375</v>
      </c>
      <c r="D182" s="9" t="s">
        <v>376</v>
      </c>
      <c r="E182" s="9">
        <v>9105</v>
      </c>
      <c r="F182" s="10">
        <v>14107216</v>
      </c>
      <c r="G182" s="10">
        <v>2158656</v>
      </c>
      <c r="H182" s="10">
        <v>0</v>
      </c>
      <c r="I182" s="10">
        <v>3933414</v>
      </c>
      <c r="J182" s="11">
        <f t="shared" si="2"/>
        <v>20199286</v>
      </c>
    </row>
    <row r="183" spans="1:10" ht="15.75" customHeight="1" x14ac:dyDescent="0.25">
      <c r="A183" s="7">
        <v>180</v>
      </c>
      <c r="B183" s="8" t="s">
        <v>366</v>
      </c>
      <c r="C183" s="9" t="s">
        <v>377</v>
      </c>
      <c r="D183" s="9" t="s">
        <v>378</v>
      </c>
      <c r="E183" s="9">
        <v>9106</v>
      </c>
      <c r="F183" s="10">
        <v>3224038</v>
      </c>
      <c r="G183" s="10">
        <v>1821684</v>
      </c>
      <c r="H183" s="10">
        <v>0</v>
      </c>
      <c r="I183" s="10">
        <v>2315929</v>
      </c>
      <c r="J183" s="11">
        <f t="shared" si="2"/>
        <v>7361651</v>
      </c>
    </row>
    <row r="184" spans="1:10" ht="15.75" customHeight="1" x14ac:dyDescent="0.25">
      <c r="A184" s="7">
        <v>181</v>
      </c>
      <c r="B184" s="8" t="s">
        <v>366</v>
      </c>
      <c r="C184" s="9" t="s">
        <v>379</v>
      </c>
      <c r="D184" s="9" t="s">
        <v>380</v>
      </c>
      <c r="E184" s="9">
        <v>9107</v>
      </c>
      <c r="F184" s="10">
        <v>11902293</v>
      </c>
      <c r="G184" s="10">
        <v>1381246</v>
      </c>
      <c r="H184" s="10">
        <v>0</v>
      </c>
      <c r="I184" s="10">
        <v>3627067</v>
      </c>
      <c r="J184" s="11">
        <f t="shared" si="2"/>
        <v>16910606</v>
      </c>
    </row>
    <row r="185" spans="1:10" ht="15.75" customHeight="1" x14ac:dyDescent="0.25">
      <c r="A185" s="7">
        <v>182</v>
      </c>
      <c r="B185" s="8" t="s">
        <v>366</v>
      </c>
      <c r="C185" s="9" t="s">
        <v>381</v>
      </c>
      <c r="D185" s="9" t="s">
        <v>382</v>
      </c>
      <c r="E185" s="9">
        <v>9108</v>
      </c>
      <c r="F185" s="10">
        <v>5883064</v>
      </c>
      <c r="G185" s="10">
        <v>2471128</v>
      </c>
      <c r="H185" s="10">
        <v>0</v>
      </c>
      <c r="I185" s="10">
        <v>846859</v>
      </c>
      <c r="J185" s="11">
        <f t="shared" si="2"/>
        <v>9201051</v>
      </c>
    </row>
    <row r="186" spans="1:10" ht="15.75" customHeight="1" x14ac:dyDescent="0.25">
      <c r="A186" s="7">
        <v>183</v>
      </c>
      <c r="B186" s="8" t="s">
        <v>366</v>
      </c>
      <c r="C186" s="9" t="s">
        <v>383</v>
      </c>
      <c r="D186" s="9" t="s">
        <v>384</v>
      </c>
      <c r="E186" s="9">
        <v>9109</v>
      </c>
      <c r="F186" s="10">
        <v>22051595</v>
      </c>
      <c r="G186" s="10">
        <v>9353517</v>
      </c>
      <c r="H186" s="10">
        <v>72841</v>
      </c>
      <c r="I186" s="10">
        <v>5699973</v>
      </c>
      <c r="J186" s="11">
        <f t="shared" si="2"/>
        <v>37177926</v>
      </c>
    </row>
    <row r="187" spans="1:10" ht="15.75" customHeight="1" x14ac:dyDescent="0.25">
      <c r="A187" s="7">
        <v>184</v>
      </c>
      <c r="B187" s="8" t="s">
        <v>366</v>
      </c>
      <c r="C187" s="9" t="s">
        <v>385</v>
      </c>
      <c r="D187" s="9" t="s">
        <v>386</v>
      </c>
      <c r="E187" s="9">
        <v>9110</v>
      </c>
      <c r="F187" s="10">
        <v>9393000</v>
      </c>
      <c r="G187" s="10">
        <v>0</v>
      </c>
      <c r="H187" s="10">
        <v>0</v>
      </c>
      <c r="I187" s="10">
        <v>1906116</v>
      </c>
      <c r="J187" s="11">
        <f t="shared" si="2"/>
        <v>11299116</v>
      </c>
    </row>
    <row r="188" spans="1:10" ht="15.75" customHeight="1" x14ac:dyDescent="0.25">
      <c r="A188" s="7">
        <v>185</v>
      </c>
      <c r="B188" s="8" t="s">
        <v>366</v>
      </c>
      <c r="C188" s="9" t="s">
        <v>387</v>
      </c>
      <c r="D188" s="9" t="s">
        <v>388</v>
      </c>
      <c r="E188" s="9">
        <v>9111</v>
      </c>
      <c r="F188" s="10">
        <v>5892581</v>
      </c>
      <c r="G188" s="10">
        <v>944200</v>
      </c>
      <c r="H188" s="10">
        <v>0</v>
      </c>
      <c r="I188" s="10">
        <v>555495</v>
      </c>
      <c r="J188" s="11">
        <f t="shared" si="2"/>
        <v>7392276</v>
      </c>
    </row>
    <row r="189" spans="1:10" ht="15.75" customHeight="1" x14ac:dyDescent="0.25">
      <c r="A189" s="7">
        <v>186</v>
      </c>
      <c r="B189" s="8" t="s">
        <v>366</v>
      </c>
      <c r="C189" s="9" t="s">
        <v>389</v>
      </c>
      <c r="D189" s="9" t="s">
        <v>390</v>
      </c>
      <c r="E189" s="9">
        <v>9201</v>
      </c>
      <c r="F189" s="10">
        <v>51174233</v>
      </c>
      <c r="G189" s="10">
        <v>30516134</v>
      </c>
      <c r="H189" s="10">
        <v>291364</v>
      </c>
      <c r="I189" s="10">
        <v>17870545</v>
      </c>
      <c r="J189" s="11">
        <f t="shared" si="2"/>
        <v>99852276</v>
      </c>
    </row>
    <row r="190" spans="1:10" ht="15.75" customHeight="1" x14ac:dyDescent="0.25">
      <c r="A190" s="7">
        <v>187</v>
      </c>
      <c r="B190" s="8" t="s">
        <v>366</v>
      </c>
      <c r="C190" s="9" t="s">
        <v>391</v>
      </c>
      <c r="D190" s="9" t="s">
        <v>392</v>
      </c>
      <c r="E190" s="9">
        <v>9202</v>
      </c>
      <c r="F190" s="10">
        <v>11824645</v>
      </c>
      <c r="G190" s="10">
        <v>3290754</v>
      </c>
      <c r="H190" s="10">
        <v>0</v>
      </c>
      <c r="I190" s="10">
        <v>3957914</v>
      </c>
      <c r="J190" s="11">
        <f t="shared" si="2"/>
        <v>19073313</v>
      </c>
    </row>
    <row r="191" spans="1:10" ht="15.75" customHeight="1" x14ac:dyDescent="0.25">
      <c r="A191" s="7">
        <v>188</v>
      </c>
      <c r="B191" s="8" t="s">
        <v>366</v>
      </c>
      <c r="C191" s="9" t="s">
        <v>393</v>
      </c>
      <c r="D191" s="9" t="s">
        <v>394</v>
      </c>
      <c r="E191" s="9">
        <v>9203</v>
      </c>
      <c r="F191" s="10">
        <v>9039727</v>
      </c>
      <c r="G191" s="10">
        <v>5006239</v>
      </c>
      <c r="H191" s="10">
        <v>0</v>
      </c>
      <c r="I191" s="10">
        <v>1951724</v>
      </c>
      <c r="J191" s="11">
        <f t="shared" si="2"/>
        <v>15997690</v>
      </c>
    </row>
    <row r="192" spans="1:10" ht="15.75" customHeight="1" x14ac:dyDescent="0.25">
      <c r="A192" s="7">
        <v>189</v>
      </c>
      <c r="B192" s="8" t="s">
        <v>366</v>
      </c>
      <c r="C192" s="9" t="s">
        <v>395</v>
      </c>
      <c r="D192" s="9" t="s">
        <v>396</v>
      </c>
      <c r="E192" s="9">
        <v>9204</v>
      </c>
      <c r="F192" s="10">
        <v>8685039</v>
      </c>
      <c r="G192" s="10">
        <v>2513344</v>
      </c>
      <c r="H192" s="10">
        <v>0</v>
      </c>
      <c r="I192" s="10">
        <v>2270321</v>
      </c>
      <c r="J192" s="11">
        <f t="shared" si="2"/>
        <v>13468704</v>
      </c>
    </row>
    <row r="193" spans="1:10" ht="15.75" customHeight="1" x14ac:dyDescent="0.25">
      <c r="A193" s="7">
        <v>190</v>
      </c>
      <c r="B193" s="8" t="s">
        <v>366</v>
      </c>
      <c r="C193" s="9" t="s">
        <v>397</v>
      </c>
      <c r="D193" s="9" t="s">
        <v>398</v>
      </c>
      <c r="E193" s="9">
        <v>9205</v>
      </c>
      <c r="F193" s="10">
        <v>25375707</v>
      </c>
      <c r="G193" s="10">
        <v>11194991</v>
      </c>
      <c r="H193" s="10">
        <v>0</v>
      </c>
      <c r="I193" s="10">
        <v>3885073</v>
      </c>
      <c r="J193" s="11">
        <f t="shared" si="2"/>
        <v>40455771</v>
      </c>
    </row>
    <row r="194" spans="1:10" ht="15.75" customHeight="1" x14ac:dyDescent="0.25">
      <c r="A194" s="7">
        <v>191</v>
      </c>
      <c r="B194" s="8" t="s">
        <v>366</v>
      </c>
      <c r="C194" s="9" t="s">
        <v>399</v>
      </c>
      <c r="D194" s="9" t="s">
        <v>400</v>
      </c>
      <c r="E194" s="9">
        <v>9206</v>
      </c>
      <c r="F194" s="10">
        <v>5880331</v>
      </c>
      <c r="G194" s="10">
        <v>1924491</v>
      </c>
      <c r="H194" s="10">
        <v>0</v>
      </c>
      <c r="I194" s="10">
        <v>0</v>
      </c>
      <c r="J194" s="11">
        <f t="shared" si="2"/>
        <v>7804822</v>
      </c>
    </row>
    <row r="195" spans="1:10" ht="15.75" customHeight="1" x14ac:dyDescent="0.25">
      <c r="A195" s="7">
        <v>192</v>
      </c>
      <c r="B195" s="8" t="s">
        <v>366</v>
      </c>
      <c r="C195" s="9" t="s">
        <v>401</v>
      </c>
      <c r="D195" s="9" t="s">
        <v>402</v>
      </c>
      <c r="E195" s="9">
        <v>9207</v>
      </c>
      <c r="F195" s="10">
        <v>10546206</v>
      </c>
      <c r="G195" s="10">
        <v>1439104</v>
      </c>
      <c r="H195" s="10">
        <v>0</v>
      </c>
      <c r="I195" s="10">
        <v>1839400</v>
      </c>
      <c r="J195" s="11">
        <f t="shared" si="2"/>
        <v>13824710</v>
      </c>
    </row>
    <row r="196" spans="1:10" ht="15.75" customHeight="1" x14ac:dyDescent="0.25">
      <c r="A196" s="7">
        <v>193</v>
      </c>
      <c r="B196" s="8" t="s">
        <v>366</v>
      </c>
      <c r="C196" s="9" t="s">
        <v>403</v>
      </c>
      <c r="D196" s="9" t="s">
        <v>404</v>
      </c>
      <c r="E196" s="9">
        <v>9208</v>
      </c>
      <c r="F196" s="10">
        <v>0</v>
      </c>
      <c r="G196" s="10">
        <v>6554934</v>
      </c>
      <c r="H196" s="10">
        <v>145682</v>
      </c>
      <c r="I196" s="10">
        <v>0</v>
      </c>
      <c r="J196" s="11">
        <f t="shared" si="2"/>
        <v>6700616</v>
      </c>
    </row>
    <row r="197" spans="1:10" ht="15.75" customHeight="1" x14ac:dyDescent="0.25">
      <c r="A197" s="7">
        <v>194</v>
      </c>
      <c r="B197" s="8" t="s">
        <v>366</v>
      </c>
      <c r="C197" s="9" t="s">
        <v>405</v>
      </c>
      <c r="D197" s="9" t="s">
        <v>406</v>
      </c>
      <c r="E197" s="9">
        <v>9209</v>
      </c>
      <c r="F197" s="10">
        <v>0</v>
      </c>
      <c r="G197" s="10">
        <v>4899381</v>
      </c>
      <c r="H197" s="10">
        <v>0</v>
      </c>
      <c r="I197" s="10">
        <v>0</v>
      </c>
      <c r="J197" s="11">
        <f t="shared" si="2"/>
        <v>4899381</v>
      </c>
    </row>
    <row r="198" spans="1:10" ht="15.75" customHeight="1" x14ac:dyDescent="0.25">
      <c r="A198" s="7">
        <v>195</v>
      </c>
      <c r="B198" s="8" t="s">
        <v>366</v>
      </c>
      <c r="C198" s="9" t="s">
        <v>407</v>
      </c>
      <c r="D198" s="9" t="s">
        <v>408</v>
      </c>
      <c r="E198" s="9">
        <v>9210</v>
      </c>
      <c r="F198" s="10">
        <v>0</v>
      </c>
      <c r="G198" s="10">
        <v>3066106</v>
      </c>
      <c r="H198" s="10">
        <v>0</v>
      </c>
      <c r="I198" s="10">
        <v>0</v>
      </c>
      <c r="J198" s="11">
        <f t="shared" ref="J198:J261" si="3">SUM(F198:I198)</f>
        <v>3066106</v>
      </c>
    </row>
    <row r="199" spans="1:10" ht="15.75" customHeight="1" x14ac:dyDescent="0.25">
      <c r="A199" s="7">
        <v>196</v>
      </c>
      <c r="B199" s="8" t="s">
        <v>366</v>
      </c>
      <c r="C199" s="9" t="s">
        <v>409</v>
      </c>
      <c r="D199" s="9" t="s">
        <v>410</v>
      </c>
      <c r="E199" s="9">
        <v>9211</v>
      </c>
      <c r="F199" s="10">
        <v>10949894</v>
      </c>
      <c r="G199" s="10">
        <v>0</v>
      </c>
      <c r="H199" s="10">
        <v>0</v>
      </c>
      <c r="I199" s="10">
        <v>0</v>
      </c>
      <c r="J199" s="11">
        <f t="shared" si="3"/>
        <v>10949894</v>
      </c>
    </row>
    <row r="200" spans="1:10" ht="15.75" customHeight="1" x14ac:dyDescent="0.25">
      <c r="A200" s="7">
        <v>197</v>
      </c>
      <c r="B200" s="8" t="s">
        <v>366</v>
      </c>
      <c r="C200" s="9" t="s">
        <v>411</v>
      </c>
      <c r="D200" s="9" t="s">
        <v>412</v>
      </c>
      <c r="E200" s="9">
        <v>9212</v>
      </c>
      <c r="F200" s="10">
        <v>11872327</v>
      </c>
      <c r="G200" s="10">
        <v>2330912</v>
      </c>
      <c r="H200" s="10">
        <v>0</v>
      </c>
      <c r="I200" s="10">
        <v>0</v>
      </c>
      <c r="J200" s="11">
        <f t="shared" si="3"/>
        <v>14203239</v>
      </c>
    </row>
    <row r="201" spans="1:10" ht="15.75" customHeight="1" x14ac:dyDescent="0.25">
      <c r="A201" s="7">
        <v>198</v>
      </c>
      <c r="B201" s="8" t="s">
        <v>366</v>
      </c>
      <c r="C201" s="9" t="s">
        <v>413</v>
      </c>
      <c r="D201" s="9" t="s">
        <v>414</v>
      </c>
      <c r="E201" s="9">
        <v>9213</v>
      </c>
      <c r="F201" s="10">
        <v>0</v>
      </c>
      <c r="G201" s="10">
        <v>1578661</v>
      </c>
      <c r="H201" s="10">
        <v>0</v>
      </c>
      <c r="I201" s="10">
        <v>0</v>
      </c>
      <c r="J201" s="11">
        <f t="shared" si="3"/>
        <v>1578661</v>
      </c>
    </row>
    <row r="202" spans="1:10" ht="15.75" customHeight="1" x14ac:dyDescent="0.25">
      <c r="A202" s="7">
        <v>199</v>
      </c>
      <c r="B202" s="8" t="s">
        <v>366</v>
      </c>
      <c r="C202" s="9" t="s">
        <v>415</v>
      </c>
      <c r="D202" s="9" t="s">
        <v>416</v>
      </c>
      <c r="E202" s="9">
        <v>9214</v>
      </c>
      <c r="F202" s="10">
        <v>14553120</v>
      </c>
      <c r="G202" s="10">
        <v>2407145</v>
      </c>
      <c r="H202" s="10">
        <v>0</v>
      </c>
      <c r="I202" s="10">
        <v>0</v>
      </c>
      <c r="J202" s="11">
        <f t="shared" si="3"/>
        <v>16960265</v>
      </c>
    </row>
    <row r="203" spans="1:10" ht="15.75" customHeight="1" x14ac:dyDescent="0.25">
      <c r="A203" s="7">
        <v>200</v>
      </c>
      <c r="B203" s="8" t="s">
        <v>366</v>
      </c>
      <c r="C203" s="9" t="s">
        <v>417</v>
      </c>
      <c r="D203" s="9" t="s">
        <v>418</v>
      </c>
      <c r="E203" s="9">
        <v>9215</v>
      </c>
      <c r="F203" s="10">
        <v>17338697</v>
      </c>
      <c r="G203" s="10">
        <v>20184400</v>
      </c>
      <c r="H203" s="10">
        <v>0</v>
      </c>
      <c r="I203" s="10">
        <v>9094193</v>
      </c>
      <c r="J203" s="11">
        <f t="shared" si="3"/>
        <v>46617290</v>
      </c>
    </row>
    <row r="204" spans="1:10" ht="15.75" customHeight="1" x14ac:dyDescent="0.25">
      <c r="A204" s="7">
        <v>201</v>
      </c>
      <c r="B204" s="8" t="s">
        <v>366</v>
      </c>
      <c r="C204" s="9" t="s">
        <v>419</v>
      </c>
      <c r="D204" s="9" t="s">
        <v>420</v>
      </c>
      <c r="E204" s="9">
        <v>9216</v>
      </c>
      <c r="F204" s="10">
        <v>17935090</v>
      </c>
      <c r="G204" s="10">
        <v>3797908</v>
      </c>
      <c r="H204" s="10">
        <v>0</v>
      </c>
      <c r="I204" s="10">
        <v>1839400</v>
      </c>
      <c r="J204" s="11">
        <f t="shared" si="3"/>
        <v>23572398</v>
      </c>
    </row>
    <row r="205" spans="1:10" ht="15.75" customHeight="1" x14ac:dyDescent="0.25">
      <c r="A205" s="7">
        <v>202</v>
      </c>
      <c r="B205" s="8" t="s">
        <v>366</v>
      </c>
      <c r="C205" s="9" t="s">
        <v>421</v>
      </c>
      <c r="D205" s="9" t="s">
        <v>422</v>
      </c>
      <c r="E205" s="9">
        <v>9217</v>
      </c>
      <c r="F205" s="10">
        <v>1505820</v>
      </c>
      <c r="G205" s="10">
        <v>1812167</v>
      </c>
      <c r="H205" s="10">
        <v>0</v>
      </c>
      <c r="I205" s="10">
        <v>0</v>
      </c>
      <c r="J205" s="11">
        <f t="shared" si="3"/>
        <v>3317987</v>
      </c>
    </row>
    <row r="206" spans="1:10" ht="15.75" customHeight="1" x14ac:dyDescent="0.25">
      <c r="A206" s="7">
        <v>203</v>
      </c>
      <c r="B206" s="8" t="s">
        <v>366</v>
      </c>
      <c r="C206" s="9" t="s">
        <v>423</v>
      </c>
      <c r="D206" s="9" t="s">
        <v>424</v>
      </c>
      <c r="E206" s="9">
        <v>9218</v>
      </c>
      <c r="F206" s="10">
        <v>2808100</v>
      </c>
      <c r="G206" s="10">
        <v>2586185</v>
      </c>
      <c r="H206" s="10">
        <v>0</v>
      </c>
      <c r="I206" s="10">
        <v>1290030</v>
      </c>
      <c r="J206" s="11">
        <f t="shared" si="3"/>
        <v>6684315</v>
      </c>
    </row>
    <row r="207" spans="1:10" ht="15.75" customHeight="1" x14ac:dyDescent="0.25">
      <c r="A207" s="7">
        <v>204</v>
      </c>
      <c r="B207" s="8" t="s">
        <v>366</v>
      </c>
      <c r="C207" s="9" t="s">
        <v>425</v>
      </c>
      <c r="D207" s="9" t="s">
        <v>426</v>
      </c>
      <c r="E207" s="9">
        <v>9219</v>
      </c>
      <c r="F207" s="10">
        <v>0</v>
      </c>
      <c r="G207" s="10">
        <v>5045063</v>
      </c>
      <c r="H207" s="10">
        <v>0</v>
      </c>
      <c r="I207" s="10">
        <v>0</v>
      </c>
      <c r="J207" s="11">
        <f t="shared" si="3"/>
        <v>5045063</v>
      </c>
    </row>
    <row r="208" spans="1:10" ht="15.75" customHeight="1" x14ac:dyDescent="0.25">
      <c r="A208" s="7">
        <v>205</v>
      </c>
      <c r="B208" s="8" t="s">
        <v>366</v>
      </c>
      <c r="C208" s="9" t="s">
        <v>427</v>
      </c>
      <c r="D208" s="9" t="s">
        <v>428</v>
      </c>
      <c r="E208" s="9">
        <v>9220</v>
      </c>
      <c r="F208" s="10">
        <v>12662646</v>
      </c>
      <c r="G208" s="10">
        <v>15053490</v>
      </c>
      <c r="H208" s="10">
        <v>218523</v>
      </c>
      <c r="I208" s="10">
        <v>8077152</v>
      </c>
      <c r="J208" s="11">
        <f t="shared" si="3"/>
        <v>36011811</v>
      </c>
    </row>
    <row r="209" spans="1:10" ht="15.75" customHeight="1" x14ac:dyDescent="0.25">
      <c r="A209" s="7">
        <v>206</v>
      </c>
      <c r="B209" s="8" t="s">
        <v>366</v>
      </c>
      <c r="C209" s="9" t="s">
        <v>429</v>
      </c>
      <c r="D209" s="9" t="s">
        <v>430</v>
      </c>
      <c r="E209" s="9">
        <v>9221</v>
      </c>
      <c r="F209" s="10">
        <v>3779533</v>
      </c>
      <c r="G209" s="10">
        <v>2337696</v>
      </c>
      <c r="H209" s="10">
        <v>72841</v>
      </c>
      <c r="I209" s="10">
        <v>931950</v>
      </c>
      <c r="J209" s="11">
        <f t="shared" si="3"/>
        <v>7122020</v>
      </c>
    </row>
    <row r="210" spans="1:10" ht="15.75" customHeight="1" x14ac:dyDescent="0.25">
      <c r="A210" s="7">
        <v>207</v>
      </c>
      <c r="B210" s="8">
        <v>10</v>
      </c>
      <c r="C210" s="9" t="s">
        <v>431</v>
      </c>
      <c r="D210" s="9" t="s">
        <v>432</v>
      </c>
      <c r="E210" s="9">
        <v>10201</v>
      </c>
      <c r="F210" s="10">
        <v>37448085</v>
      </c>
      <c r="G210" s="10">
        <v>18274795</v>
      </c>
      <c r="H210" s="10">
        <v>0</v>
      </c>
      <c r="I210" s="10">
        <v>3308470</v>
      </c>
      <c r="J210" s="11">
        <f t="shared" si="3"/>
        <v>59031350</v>
      </c>
    </row>
    <row r="211" spans="1:10" ht="15.75" customHeight="1" x14ac:dyDescent="0.25">
      <c r="A211" s="7">
        <v>208</v>
      </c>
      <c r="B211" s="8">
        <v>10</v>
      </c>
      <c r="C211" s="9" t="s">
        <v>433</v>
      </c>
      <c r="D211" s="9" t="s">
        <v>434</v>
      </c>
      <c r="E211" s="9">
        <v>10202</v>
      </c>
      <c r="F211" s="10">
        <v>4990597</v>
      </c>
      <c r="G211" s="10">
        <v>3757766</v>
      </c>
      <c r="H211" s="10">
        <v>0</v>
      </c>
      <c r="I211" s="10">
        <v>588853</v>
      </c>
      <c r="J211" s="11">
        <f t="shared" si="3"/>
        <v>9337216</v>
      </c>
    </row>
    <row r="212" spans="1:10" ht="15.75" customHeight="1" x14ac:dyDescent="0.25">
      <c r="A212" s="7">
        <v>209</v>
      </c>
      <c r="B212" s="8">
        <v>10</v>
      </c>
      <c r="C212" s="9" t="s">
        <v>435</v>
      </c>
      <c r="D212" s="9" t="s">
        <v>436</v>
      </c>
      <c r="E212" s="9">
        <v>10203</v>
      </c>
      <c r="F212" s="10">
        <v>3057248</v>
      </c>
      <c r="G212" s="10">
        <v>680069</v>
      </c>
      <c r="H212" s="10">
        <v>0</v>
      </c>
      <c r="I212" s="10">
        <v>1092615</v>
      </c>
      <c r="J212" s="11">
        <f t="shared" si="3"/>
        <v>4829932</v>
      </c>
    </row>
    <row r="213" spans="1:10" ht="15.75" customHeight="1" x14ac:dyDescent="0.25">
      <c r="A213" s="7">
        <v>210</v>
      </c>
      <c r="B213" s="8">
        <v>10</v>
      </c>
      <c r="C213" s="9" t="s">
        <v>437</v>
      </c>
      <c r="D213" s="9" t="s">
        <v>438</v>
      </c>
      <c r="E213" s="9">
        <v>10204</v>
      </c>
      <c r="F213" s="10">
        <v>5974280</v>
      </c>
      <c r="G213" s="10">
        <v>4258795</v>
      </c>
      <c r="H213" s="10">
        <v>0</v>
      </c>
      <c r="I213" s="10">
        <v>437046</v>
      </c>
      <c r="J213" s="11">
        <f t="shared" si="3"/>
        <v>10670121</v>
      </c>
    </row>
    <row r="214" spans="1:10" ht="15.75" customHeight="1" x14ac:dyDescent="0.25">
      <c r="A214" s="7">
        <v>211</v>
      </c>
      <c r="B214" s="8">
        <v>10</v>
      </c>
      <c r="C214" s="9" t="s">
        <v>439</v>
      </c>
      <c r="D214" s="9" t="s">
        <v>440</v>
      </c>
      <c r="E214" s="9">
        <v>10205</v>
      </c>
      <c r="F214" s="10">
        <v>4921148</v>
      </c>
      <c r="G214" s="10">
        <v>3472527</v>
      </c>
      <c r="H214" s="10">
        <v>0</v>
      </c>
      <c r="I214" s="10">
        <v>0</v>
      </c>
      <c r="J214" s="11">
        <f t="shared" si="3"/>
        <v>8393675</v>
      </c>
    </row>
    <row r="215" spans="1:10" ht="15.75" customHeight="1" x14ac:dyDescent="0.25">
      <c r="A215" s="7">
        <v>212</v>
      </c>
      <c r="B215" s="8">
        <v>10</v>
      </c>
      <c r="C215" s="9" t="s">
        <v>441</v>
      </c>
      <c r="D215" s="9" t="s">
        <v>442</v>
      </c>
      <c r="E215" s="9">
        <v>10206</v>
      </c>
      <c r="F215" s="10">
        <v>5825865</v>
      </c>
      <c r="G215" s="10">
        <v>5527717</v>
      </c>
      <c r="H215" s="10">
        <v>0</v>
      </c>
      <c r="I215" s="10">
        <v>1496303</v>
      </c>
      <c r="J215" s="11">
        <f t="shared" si="3"/>
        <v>12849885</v>
      </c>
    </row>
    <row r="216" spans="1:10" ht="15.75" customHeight="1" x14ac:dyDescent="0.25">
      <c r="A216" s="7">
        <v>213</v>
      </c>
      <c r="B216" s="8">
        <v>10</v>
      </c>
      <c r="C216" s="9" t="s">
        <v>443</v>
      </c>
      <c r="D216" s="9" t="s">
        <v>444</v>
      </c>
      <c r="E216" s="9">
        <v>10207</v>
      </c>
      <c r="F216" s="10">
        <v>4280562</v>
      </c>
      <c r="G216" s="10">
        <v>4219312</v>
      </c>
      <c r="H216" s="10">
        <v>0</v>
      </c>
      <c r="I216" s="10">
        <v>628336</v>
      </c>
      <c r="J216" s="11">
        <f t="shared" si="3"/>
        <v>9128210</v>
      </c>
    </row>
    <row r="217" spans="1:10" ht="15.75" customHeight="1" x14ac:dyDescent="0.25">
      <c r="A217" s="7">
        <v>214</v>
      </c>
      <c r="B217" s="8">
        <v>10</v>
      </c>
      <c r="C217" s="9" t="s">
        <v>445</v>
      </c>
      <c r="D217" s="9" t="s">
        <v>446</v>
      </c>
      <c r="E217" s="9">
        <v>10301</v>
      </c>
      <c r="F217" s="10">
        <v>101068050</v>
      </c>
      <c r="G217" s="10">
        <v>26334890</v>
      </c>
      <c r="H217" s="10">
        <v>582728</v>
      </c>
      <c r="I217" s="10">
        <v>18788830</v>
      </c>
      <c r="J217" s="11">
        <f t="shared" si="3"/>
        <v>146774498</v>
      </c>
    </row>
    <row r="218" spans="1:10" ht="15.75" customHeight="1" x14ac:dyDescent="0.25">
      <c r="A218" s="7">
        <v>215</v>
      </c>
      <c r="B218" s="8">
        <v>10</v>
      </c>
      <c r="C218" s="9" t="s">
        <v>447</v>
      </c>
      <c r="D218" s="9" t="s">
        <v>448</v>
      </c>
      <c r="E218" s="9">
        <v>10302</v>
      </c>
      <c r="F218" s="10">
        <v>2210389</v>
      </c>
      <c r="G218" s="10">
        <v>1757701</v>
      </c>
      <c r="H218" s="10">
        <v>0</v>
      </c>
      <c r="I218" s="10">
        <v>846859</v>
      </c>
      <c r="J218" s="11">
        <f t="shared" si="3"/>
        <v>4814949</v>
      </c>
    </row>
    <row r="219" spans="1:10" ht="15.75" customHeight="1" x14ac:dyDescent="0.25">
      <c r="A219" s="7">
        <v>216</v>
      </c>
      <c r="B219" s="8">
        <v>10</v>
      </c>
      <c r="C219" s="9" t="s">
        <v>449</v>
      </c>
      <c r="D219" s="9" t="s">
        <v>450</v>
      </c>
      <c r="E219" s="9">
        <v>10303</v>
      </c>
      <c r="F219" s="10">
        <v>0</v>
      </c>
      <c r="G219" s="10">
        <v>4881665</v>
      </c>
      <c r="H219" s="10">
        <v>0</v>
      </c>
      <c r="I219" s="10">
        <v>0</v>
      </c>
      <c r="J219" s="11">
        <f t="shared" si="3"/>
        <v>4881665</v>
      </c>
    </row>
    <row r="220" spans="1:10" ht="15.75" customHeight="1" x14ac:dyDescent="0.25">
      <c r="A220" s="7">
        <v>217</v>
      </c>
      <c r="B220" s="8">
        <v>10</v>
      </c>
      <c r="C220" s="9" t="s">
        <v>451</v>
      </c>
      <c r="D220" s="9" t="s">
        <v>452</v>
      </c>
      <c r="E220" s="9">
        <v>10304</v>
      </c>
      <c r="F220" s="10">
        <v>0</v>
      </c>
      <c r="G220" s="10">
        <v>0</v>
      </c>
      <c r="H220" s="10">
        <v>0</v>
      </c>
      <c r="I220" s="10">
        <v>0</v>
      </c>
      <c r="J220" s="11">
        <f t="shared" si="3"/>
        <v>0</v>
      </c>
    </row>
    <row r="221" spans="1:10" ht="15.75" customHeight="1" x14ac:dyDescent="0.25">
      <c r="A221" s="7">
        <v>218</v>
      </c>
      <c r="B221" s="8">
        <v>10</v>
      </c>
      <c r="C221" s="9" t="s">
        <v>453</v>
      </c>
      <c r="D221" s="9" t="s">
        <v>454</v>
      </c>
      <c r="E221" s="9">
        <v>10305</v>
      </c>
      <c r="F221" s="10">
        <v>0</v>
      </c>
      <c r="G221" s="10">
        <v>0</v>
      </c>
      <c r="H221" s="10">
        <v>0</v>
      </c>
      <c r="I221" s="10">
        <v>0</v>
      </c>
      <c r="J221" s="11">
        <f t="shared" si="3"/>
        <v>0</v>
      </c>
    </row>
    <row r="222" spans="1:10" ht="15.75" customHeight="1" x14ac:dyDescent="0.25">
      <c r="A222" s="7">
        <v>219</v>
      </c>
      <c r="B222" s="8">
        <v>10</v>
      </c>
      <c r="C222" s="9" t="s">
        <v>455</v>
      </c>
      <c r="D222" s="9" t="s">
        <v>456</v>
      </c>
      <c r="E222" s="9">
        <v>10306</v>
      </c>
      <c r="F222" s="10">
        <v>0</v>
      </c>
      <c r="G222" s="10">
        <v>2947657</v>
      </c>
      <c r="H222" s="10">
        <v>0</v>
      </c>
      <c r="I222" s="10">
        <v>0</v>
      </c>
      <c r="J222" s="11">
        <f t="shared" si="3"/>
        <v>2947657</v>
      </c>
    </row>
    <row r="223" spans="1:10" ht="15.75" customHeight="1" x14ac:dyDescent="0.25">
      <c r="A223" s="7">
        <v>220</v>
      </c>
      <c r="B223" s="8">
        <v>10</v>
      </c>
      <c r="C223" s="9" t="s">
        <v>457</v>
      </c>
      <c r="D223" s="9" t="s">
        <v>458</v>
      </c>
      <c r="E223" s="9">
        <v>10307</v>
      </c>
      <c r="F223" s="10">
        <v>7731981</v>
      </c>
      <c r="G223" s="10">
        <v>1071507</v>
      </c>
      <c r="H223" s="10">
        <v>0</v>
      </c>
      <c r="I223" s="10">
        <v>588853</v>
      </c>
      <c r="J223" s="11">
        <f t="shared" si="3"/>
        <v>9392341</v>
      </c>
    </row>
    <row r="224" spans="1:10" ht="15.75" customHeight="1" x14ac:dyDescent="0.25">
      <c r="A224" s="7">
        <v>221</v>
      </c>
      <c r="B224" s="8">
        <v>10</v>
      </c>
      <c r="C224" s="9" t="s">
        <v>459</v>
      </c>
      <c r="D224" s="9" t="s">
        <v>460</v>
      </c>
      <c r="E224" s="9">
        <v>10308</v>
      </c>
      <c r="F224" s="10">
        <v>0</v>
      </c>
      <c r="G224" s="10">
        <v>5858564</v>
      </c>
      <c r="H224" s="10">
        <v>0</v>
      </c>
      <c r="I224" s="10">
        <v>0</v>
      </c>
      <c r="J224" s="11">
        <f t="shared" si="3"/>
        <v>5858564</v>
      </c>
    </row>
    <row r="225" spans="1:10" ht="15.75" customHeight="1" x14ac:dyDescent="0.25">
      <c r="A225" s="7">
        <v>222</v>
      </c>
      <c r="B225" s="8">
        <v>10</v>
      </c>
      <c r="C225" s="9" t="s">
        <v>461</v>
      </c>
      <c r="D225" s="9" t="s">
        <v>462</v>
      </c>
      <c r="E225" s="9">
        <v>10309</v>
      </c>
      <c r="F225" s="10">
        <v>24149660</v>
      </c>
      <c r="G225" s="10">
        <v>6326235</v>
      </c>
      <c r="H225" s="10">
        <v>0</v>
      </c>
      <c r="I225" s="10">
        <v>1972832</v>
      </c>
      <c r="J225" s="11">
        <f t="shared" si="3"/>
        <v>32448727</v>
      </c>
    </row>
    <row r="226" spans="1:10" ht="15.75" customHeight="1" x14ac:dyDescent="0.25">
      <c r="A226" s="7">
        <v>223</v>
      </c>
      <c r="B226" s="8">
        <v>10</v>
      </c>
      <c r="C226" s="9" t="s">
        <v>463</v>
      </c>
      <c r="D226" s="9" t="s">
        <v>464</v>
      </c>
      <c r="E226" s="9">
        <v>10401</v>
      </c>
      <c r="F226" s="10">
        <v>20029569</v>
      </c>
      <c r="G226" s="10">
        <v>11721838</v>
      </c>
      <c r="H226" s="10">
        <v>0</v>
      </c>
      <c r="I226" s="10">
        <v>2361537</v>
      </c>
      <c r="J226" s="11">
        <f t="shared" si="3"/>
        <v>34112944</v>
      </c>
    </row>
    <row r="227" spans="1:10" ht="15.75" customHeight="1" x14ac:dyDescent="0.25">
      <c r="A227" s="7">
        <v>224</v>
      </c>
      <c r="B227" s="8">
        <v>10</v>
      </c>
      <c r="C227" s="9" t="s">
        <v>465</v>
      </c>
      <c r="D227" s="9" t="s">
        <v>466</v>
      </c>
      <c r="E227" s="9">
        <v>10402</v>
      </c>
      <c r="F227" s="10">
        <v>10523024</v>
      </c>
      <c r="G227" s="10">
        <v>5005580</v>
      </c>
      <c r="H227" s="10">
        <v>0</v>
      </c>
      <c r="I227" s="10">
        <v>0</v>
      </c>
      <c r="J227" s="11">
        <f t="shared" si="3"/>
        <v>15528604</v>
      </c>
    </row>
    <row r="228" spans="1:10" ht="15.75" customHeight="1" x14ac:dyDescent="0.25">
      <c r="A228" s="7">
        <v>225</v>
      </c>
      <c r="B228" s="8">
        <v>10</v>
      </c>
      <c r="C228" s="9" t="s">
        <v>467</v>
      </c>
      <c r="D228" s="9" t="s">
        <v>468</v>
      </c>
      <c r="E228" s="9">
        <v>10403</v>
      </c>
      <c r="F228" s="10">
        <v>4413994</v>
      </c>
      <c r="G228" s="10">
        <v>1290030</v>
      </c>
      <c r="H228" s="10">
        <v>0</v>
      </c>
      <c r="I228" s="10">
        <v>145682</v>
      </c>
      <c r="J228" s="11">
        <f t="shared" si="3"/>
        <v>5849706</v>
      </c>
    </row>
    <row r="229" spans="1:10" ht="15.75" customHeight="1" x14ac:dyDescent="0.25">
      <c r="A229" s="7">
        <v>226</v>
      </c>
      <c r="B229" s="8">
        <v>10</v>
      </c>
      <c r="C229" s="9" t="s">
        <v>469</v>
      </c>
      <c r="D229" s="9" t="s">
        <v>470</v>
      </c>
      <c r="E229" s="9">
        <v>10404</v>
      </c>
      <c r="F229" s="10">
        <v>16521804</v>
      </c>
      <c r="G229" s="10">
        <v>0</v>
      </c>
      <c r="H229" s="10">
        <v>0</v>
      </c>
      <c r="I229" s="10">
        <v>1760434</v>
      </c>
      <c r="J229" s="11">
        <f t="shared" si="3"/>
        <v>18282238</v>
      </c>
    </row>
    <row r="230" spans="1:10" ht="15.75" customHeight="1" x14ac:dyDescent="0.25">
      <c r="A230" s="7">
        <v>227</v>
      </c>
      <c r="B230" s="8">
        <v>10</v>
      </c>
      <c r="C230" s="9" t="s">
        <v>471</v>
      </c>
      <c r="D230" s="9" t="s">
        <v>472</v>
      </c>
      <c r="E230" s="9">
        <v>10405</v>
      </c>
      <c r="F230" s="10">
        <v>1469729</v>
      </c>
      <c r="G230" s="10">
        <v>2604560</v>
      </c>
      <c r="H230" s="10">
        <v>0</v>
      </c>
      <c r="I230" s="10">
        <v>112324</v>
      </c>
      <c r="J230" s="11">
        <f t="shared" si="3"/>
        <v>4186613</v>
      </c>
    </row>
    <row r="231" spans="1:10" ht="15.75" customHeight="1" x14ac:dyDescent="0.25">
      <c r="A231" s="7">
        <v>228</v>
      </c>
      <c r="B231" s="8">
        <v>10</v>
      </c>
      <c r="C231" s="9" t="s">
        <v>473</v>
      </c>
      <c r="D231" s="9" t="s">
        <v>474</v>
      </c>
      <c r="E231" s="9">
        <v>10406</v>
      </c>
      <c r="F231" s="10">
        <v>8947096</v>
      </c>
      <c r="G231" s="10">
        <v>9160909</v>
      </c>
      <c r="H231" s="10">
        <v>0</v>
      </c>
      <c r="I231" s="10">
        <v>3420794</v>
      </c>
      <c r="J231" s="11">
        <f t="shared" si="3"/>
        <v>21528799</v>
      </c>
    </row>
    <row r="232" spans="1:10" ht="15.75" customHeight="1" x14ac:dyDescent="0.25">
      <c r="A232" s="7">
        <v>229</v>
      </c>
      <c r="B232" s="8">
        <v>10</v>
      </c>
      <c r="C232" s="9" t="s">
        <v>475</v>
      </c>
      <c r="D232" s="9" t="s">
        <v>476</v>
      </c>
      <c r="E232" s="9">
        <v>10407</v>
      </c>
      <c r="F232" s="10">
        <v>5297603</v>
      </c>
      <c r="G232" s="10">
        <v>4440897.5</v>
      </c>
      <c r="H232" s="10">
        <v>0</v>
      </c>
      <c r="I232" s="10">
        <v>0</v>
      </c>
      <c r="J232" s="11">
        <f t="shared" si="3"/>
        <v>9738500.5</v>
      </c>
    </row>
    <row r="233" spans="1:10" ht="15.75" customHeight="1" x14ac:dyDescent="0.25">
      <c r="A233" s="7">
        <v>230</v>
      </c>
      <c r="B233" s="8">
        <v>10</v>
      </c>
      <c r="C233" s="9" t="s">
        <v>477</v>
      </c>
      <c r="D233" s="9" t="s">
        <v>478</v>
      </c>
      <c r="E233" s="9">
        <v>10408</v>
      </c>
      <c r="F233" s="10">
        <v>3807425</v>
      </c>
      <c r="G233" s="10">
        <v>3096731</v>
      </c>
      <c r="H233" s="10">
        <v>0</v>
      </c>
      <c r="I233" s="10">
        <v>1025899</v>
      </c>
      <c r="J233" s="11">
        <f t="shared" si="3"/>
        <v>7930055</v>
      </c>
    </row>
    <row r="234" spans="1:10" ht="15.75" customHeight="1" x14ac:dyDescent="0.25">
      <c r="A234" s="7">
        <v>231</v>
      </c>
      <c r="B234" s="8">
        <v>10</v>
      </c>
      <c r="C234" s="9" t="s">
        <v>479</v>
      </c>
      <c r="D234" s="9" t="s">
        <v>480</v>
      </c>
      <c r="E234" s="9">
        <v>10410</v>
      </c>
      <c r="F234" s="10">
        <v>3695101</v>
      </c>
      <c r="G234" s="10">
        <v>1226706</v>
      </c>
      <c r="H234" s="10">
        <v>0</v>
      </c>
      <c r="I234" s="10">
        <v>0</v>
      </c>
      <c r="J234" s="11">
        <f t="shared" si="3"/>
        <v>4921807</v>
      </c>
    </row>
    <row r="235" spans="1:10" ht="15.75" customHeight="1" x14ac:dyDescent="0.25">
      <c r="A235" s="7">
        <v>232</v>
      </c>
      <c r="B235" s="8">
        <v>10</v>
      </c>
      <c r="C235" s="9" t="s">
        <v>481</v>
      </c>
      <c r="D235" s="9" t="s">
        <v>482</v>
      </c>
      <c r="E235" s="9">
        <v>10415</v>
      </c>
      <c r="F235" s="10">
        <v>10728638</v>
      </c>
      <c r="G235" s="10">
        <v>2935407</v>
      </c>
      <c r="H235" s="10">
        <v>0</v>
      </c>
      <c r="I235" s="10">
        <v>1469070</v>
      </c>
      <c r="J235" s="11">
        <f t="shared" si="3"/>
        <v>15133115</v>
      </c>
    </row>
    <row r="236" spans="1:10" ht="15.75" customHeight="1" x14ac:dyDescent="0.25">
      <c r="A236" s="7">
        <v>233</v>
      </c>
      <c r="B236" s="8">
        <v>10</v>
      </c>
      <c r="C236" s="9" t="s">
        <v>483</v>
      </c>
      <c r="D236" s="9" t="s">
        <v>484</v>
      </c>
      <c r="E236" s="9">
        <v>10501</v>
      </c>
      <c r="F236" s="10">
        <v>3806766</v>
      </c>
      <c r="G236" s="10">
        <v>655569</v>
      </c>
      <c r="H236" s="10">
        <v>0</v>
      </c>
      <c r="I236" s="10">
        <v>0</v>
      </c>
      <c r="J236" s="11">
        <f t="shared" si="3"/>
        <v>4462335</v>
      </c>
    </row>
    <row r="237" spans="1:10" ht="15.75" customHeight="1" x14ac:dyDescent="0.25">
      <c r="A237" s="7">
        <v>234</v>
      </c>
      <c r="B237" s="8">
        <v>10</v>
      </c>
      <c r="C237" s="9" t="s">
        <v>485</v>
      </c>
      <c r="D237" s="9" t="s">
        <v>486</v>
      </c>
      <c r="E237" s="9">
        <v>10502</v>
      </c>
      <c r="F237" s="10">
        <v>7914413</v>
      </c>
      <c r="G237" s="10">
        <v>0</v>
      </c>
      <c r="H237" s="10">
        <v>0</v>
      </c>
      <c r="I237" s="10">
        <v>409813</v>
      </c>
      <c r="J237" s="11">
        <f t="shared" si="3"/>
        <v>8324226</v>
      </c>
    </row>
    <row r="238" spans="1:10" ht="15.75" customHeight="1" x14ac:dyDescent="0.25">
      <c r="A238" s="7">
        <v>235</v>
      </c>
      <c r="B238" s="8">
        <v>10</v>
      </c>
      <c r="C238" s="9" t="s">
        <v>487</v>
      </c>
      <c r="D238" s="9" t="s">
        <v>488</v>
      </c>
      <c r="E238" s="9">
        <v>10503</v>
      </c>
      <c r="F238" s="10">
        <v>1730468</v>
      </c>
      <c r="G238" s="10">
        <v>628336</v>
      </c>
      <c r="H238" s="10">
        <v>0</v>
      </c>
      <c r="I238" s="10">
        <v>0</v>
      </c>
      <c r="J238" s="11">
        <f t="shared" si="3"/>
        <v>2358804</v>
      </c>
    </row>
    <row r="239" spans="1:10" ht="15.75" customHeight="1" x14ac:dyDescent="0.25">
      <c r="A239" s="7">
        <v>236</v>
      </c>
      <c r="B239" s="8">
        <v>10</v>
      </c>
      <c r="C239" s="9" t="s">
        <v>489</v>
      </c>
      <c r="D239" s="9" t="s">
        <v>490</v>
      </c>
      <c r="E239" s="9">
        <v>10504</v>
      </c>
      <c r="F239" s="10">
        <v>2082423</v>
      </c>
      <c r="G239" s="10">
        <v>0</v>
      </c>
      <c r="H239" s="10">
        <v>0</v>
      </c>
      <c r="I239" s="10">
        <v>0</v>
      </c>
      <c r="J239" s="11">
        <f t="shared" si="3"/>
        <v>2082423</v>
      </c>
    </row>
    <row r="240" spans="1:10" ht="15.75" customHeight="1" x14ac:dyDescent="0.25">
      <c r="A240" s="7">
        <v>237</v>
      </c>
      <c r="B240" s="8">
        <v>11</v>
      </c>
      <c r="C240" s="9" t="s">
        <v>491</v>
      </c>
      <c r="D240" s="9" t="s">
        <v>492</v>
      </c>
      <c r="E240" s="9">
        <v>11101</v>
      </c>
      <c r="F240" s="10">
        <v>14334500</v>
      </c>
      <c r="G240" s="10">
        <v>0</v>
      </c>
      <c r="H240" s="10">
        <v>0</v>
      </c>
      <c r="I240" s="10">
        <v>2744117</v>
      </c>
      <c r="J240" s="11">
        <f t="shared" si="3"/>
        <v>17078617</v>
      </c>
    </row>
    <row r="241" spans="1:10" ht="15.75" customHeight="1" x14ac:dyDescent="0.25">
      <c r="A241" s="7">
        <v>238</v>
      </c>
      <c r="B241" s="8">
        <v>11</v>
      </c>
      <c r="C241" s="9" t="s">
        <v>493</v>
      </c>
      <c r="D241" s="9" t="s">
        <v>494</v>
      </c>
      <c r="E241" s="9">
        <v>11102</v>
      </c>
      <c r="F241" s="10">
        <v>3315254</v>
      </c>
      <c r="G241" s="10">
        <v>0</v>
      </c>
      <c r="H241" s="10">
        <v>0</v>
      </c>
      <c r="I241" s="10">
        <v>0</v>
      </c>
      <c r="J241" s="11">
        <f t="shared" si="3"/>
        <v>3315254</v>
      </c>
    </row>
    <row r="242" spans="1:10" ht="15.75" customHeight="1" x14ac:dyDescent="0.25">
      <c r="A242" s="7">
        <v>239</v>
      </c>
      <c r="B242" s="8">
        <v>11</v>
      </c>
      <c r="C242" s="9" t="s">
        <v>495</v>
      </c>
      <c r="D242" s="9" t="s">
        <v>496</v>
      </c>
      <c r="E242" s="9">
        <v>11104</v>
      </c>
      <c r="F242" s="10">
        <v>1584786</v>
      </c>
      <c r="G242" s="10">
        <v>0</v>
      </c>
      <c r="H242" s="10">
        <v>0</v>
      </c>
      <c r="I242" s="10">
        <v>0</v>
      </c>
      <c r="J242" s="11">
        <f t="shared" si="3"/>
        <v>1584786</v>
      </c>
    </row>
    <row r="243" spans="1:10" ht="15.75" customHeight="1" x14ac:dyDescent="0.25">
      <c r="A243" s="7">
        <v>240</v>
      </c>
      <c r="B243" s="8">
        <v>11</v>
      </c>
      <c r="C243" s="9" t="s">
        <v>497</v>
      </c>
      <c r="D243" s="9" t="s">
        <v>498</v>
      </c>
      <c r="E243" s="9">
        <v>11201</v>
      </c>
      <c r="F243" s="10">
        <v>2689651</v>
      </c>
      <c r="G243" s="10">
        <v>0</v>
      </c>
      <c r="H243" s="10">
        <v>0</v>
      </c>
      <c r="I243" s="10">
        <v>0</v>
      </c>
      <c r="J243" s="11">
        <f t="shared" si="3"/>
        <v>2689651</v>
      </c>
    </row>
    <row r="244" spans="1:10" ht="15.75" customHeight="1" x14ac:dyDescent="0.25">
      <c r="A244" s="7">
        <v>241</v>
      </c>
      <c r="B244" s="8">
        <v>11</v>
      </c>
      <c r="C244" s="9" t="s">
        <v>499</v>
      </c>
      <c r="D244" s="9" t="s">
        <v>500</v>
      </c>
      <c r="E244" s="9">
        <v>11203</v>
      </c>
      <c r="F244" s="10">
        <v>1378513</v>
      </c>
      <c r="G244" s="10">
        <v>0</v>
      </c>
      <c r="H244" s="10">
        <v>0</v>
      </c>
      <c r="I244" s="10">
        <v>185165</v>
      </c>
      <c r="J244" s="11">
        <f t="shared" si="3"/>
        <v>1563678</v>
      </c>
    </row>
    <row r="245" spans="1:10" ht="15.75" customHeight="1" x14ac:dyDescent="0.25">
      <c r="A245" s="7">
        <v>242</v>
      </c>
      <c r="B245" s="8">
        <v>11</v>
      </c>
      <c r="C245" s="9" t="s">
        <v>501</v>
      </c>
      <c r="D245" s="9" t="s">
        <v>502</v>
      </c>
      <c r="E245" s="9">
        <v>11301</v>
      </c>
      <c r="F245" s="10">
        <v>1751576</v>
      </c>
      <c r="G245" s="10">
        <v>0</v>
      </c>
      <c r="H245" s="10">
        <v>0</v>
      </c>
      <c r="I245" s="10">
        <v>661694</v>
      </c>
      <c r="J245" s="11">
        <f t="shared" si="3"/>
        <v>2413270</v>
      </c>
    </row>
    <row r="246" spans="1:10" ht="15.75" customHeight="1" x14ac:dyDescent="0.25">
      <c r="A246" s="7">
        <v>243</v>
      </c>
      <c r="B246" s="8">
        <v>11</v>
      </c>
      <c r="C246" s="9" t="s">
        <v>503</v>
      </c>
      <c r="D246" s="9" t="s">
        <v>504</v>
      </c>
      <c r="E246" s="9">
        <v>11302</v>
      </c>
      <c r="F246" s="10">
        <v>1366263</v>
      </c>
      <c r="G246" s="10">
        <v>0</v>
      </c>
      <c r="H246" s="10">
        <v>0</v>
      </c>
      <c r="I246" s="10">
        <v>0</v>
      </c>
      <c r="J246" s="11">
        <f t="shared" si="3"/>
        <v>1366263</v>
      </c>
    </row>
    <row r="247" spans="1:10" ht="15.75" customHeight="1" x14ac:dyDescent="0.25">
      <c r="A247" s="7">
        <v>244</v>
      </c>
      <c r="B247" s="8">
        <v>11</v>
      </c>
      <c r="C247" s="9" t="s">
        <v>505</v>
      </c>
      <c r="D247" s="9" t="s">
        <v>506</v>
      </c>
      <c r="E247" s="9">
        <v>11303</v>
      </c>
      <c r="F247" s="10">
        <v>998666</v>
      </c>
      <c r="G247" s="10">
        <v>0</v>
      </c>
      <c r="H247" s="10">
        <v>0</v>
      </c>
      <c r="I247" s="10">
        <v>364205</v>
      </c>
      <c r="J247" s="11">
        <f t="shared" si="3"/>
        <v>1362871</v>
      </c>
    </row>
    <row r="248" spans="1:10" ht="15.75" customHeight="1" x14ac:dyDescent="0.25">
      <c r="A248" s="7">
        <v>245</v>
      </c>
      <c r="B248" s="8">
        <v>11</v>
      </c>
      <c r="C248" s="9" t="s">
        <v>507</v>
      </c>
      <c r="D248" s="9" t="s">
        <v>508</v>
      </c>
      <c r="E248" s="9">
        <v>11401</v>
      </c>
      <c r="F248" s="10">
        <v>16025020</v>
      </c>
      <c r="G248" s="10">
        <v>0</v>
      </c>
      <c r="H248" s="10">
        <v>0</v>
      </c>
      <c r="I248" s="10">
        <v>5354143</v>
      </c>
      <c r="J248" s="11">
        <f t="shared" si="3"/>
        <v>21379163</v>
      </c>
    </row>
    <row r="249" spans="1:10" ht="15.75" customHeight="1" x14ac:dyDescent="0.25">
      <c r="A249" s="7">
        <v>246</v>
      </c>
      <c r="B249" s="8">
        <v>11</v>
      </c>
      <c r="C249" s="9" t="s">
        <v>509</v>
      </c>
      <c r="D249" s="9" t="s">
        <v>510</v>
      </c>
      <c r="E249" s="9">
        <v>11402</v>
      </c>
      <c r="F249" s="10">
        <v>376455</v>
      </c>
      <c r="G249" s="10">
        <v>0</v>
      </c>
      <c r="H249" s="10">
        <v>0</v>
      </c>
      <c r="I249" s="10">
        <v>364205</v>
      </c>
      <c r="J249" s="11">
        <f t="shared" si="3"/>
        <v>740660</v>
      </c>
    </row>
    <row r="250" spans="1:10" ht="15.75" customHeight="1" x14ac:dyDescent="0.25">
      <c r="A250" s="7">
        <v>247</v>
      </c>
      <c r="B250" s="8">
        <v>12</v>
      </c>
      <c r="C250" s="9" t="s">
        <v>511</v>
      </c>
      <c r="D250" s="9" t="s">
        <v>512</v>
      </c>
      <c r="E250" s="9">
        <v>12101</v>
      </c>
      <c r="F250" s="10">
        <v>6330286</v>
      </c>
      <c r="G250" s="10">
        <v>1974150</v>
      </c>
      <c r="H250" s="10">
        <v>0</v>
      </c>
      <c r="I250" s="10">
        <v>1924491</v>
      </c>
      <c r="J250" s="11">
        <f t="shared" si="3"/>
        <v>10228927</v>
      </c>
    </row>
    <row r="251" spans="1:10" ht="15.75" customHeight="1" x14ac:dyDescent="0.25">
      <c r="A251" s="7">
        <v>248</v>
      </c>
      <c r="B251" s="8">
        <v>12</v>
      </c>
      <c r="C251" s="9" t="s">
        <v>513</v>
      </c>
      <c r="D251" s="9" t="s">
        <v>514</v>
      </c>
      <c r="E251" s="9">
        <v>12103</v>
      </c>
      <c r="F251" s="10">
        <v>0</v>
      </c>
      <c r="G251" s="10">
        <v>0</v>
      </c>
      <c r="H251" s="10">
        <v>0</v>
      </c>
      <c r="I251" s="10">
        <v>0</v>
      </c>
      <c r="J251" s="11">
        <f t="shared" si="3"/>
        <v>0</v>
      </c>
    </row>
    <row r="252" spans="1:10" ht="15.75" customHeight="1" x14ac:dyDescent="0.25">
      <c r="A252" s="7">
        <v>249</v>
      </c>
      <c r="B252" s="8">
        <v>12</v>
      </c>
      <c r="C252" s="9" t="s">
        <v>515</v>
      </c>
      <c r="D252" s="9" t="s">
        <v>516</v>
      </c>
      <c r="E252" s="9">
        <v>12202</v>
      </c>
      <c r="F252" s="10">
        <v>0</v>
      </c>
      <c r="G252" s="10">
        <v>0</v>
      </c>
      <c r="H252" s="10">
        <v>0</v>
      </c>
      <c r="I252" s="10">
        <v>0</v>
      </c>
      <c r="J252" s="11">
        <f t="shared" si="3"/>
        <v>0</v>
      </c>
    </row>
    <row r="253" spans="1:10" ht="15.75" customHeight="1" x14ac:dyDescent="0.25">
      <c r="A253" s="7">
        <v>250</v>
      </c>
      <c r="B253" s="8">
        <v>12</v>
      </c>
      <c r="C253" s="9" t="s">
        <v>517</v>
      </c>
      <c r="D253" s="9" t="s">
        <v>518</v>
      </c>
      <c r="E253" s="9">
        <v>12204</v>
      </c>
      <c r="F253" s="10">
        <v>264131</v>
      </c>
      <c r="G253" s="10">
        <v>118449</v>
      </c>
      <c r="H253" s="10">
        <v>0</v>
      </c>
      <c r="I253" s="10">
        <v>0</v>
      </c>
      <c r="J253" s="11">
        <f t="shared" si="3"/>
        <v>382580</v>
      </c>
    </row>
    <row r="254" spans="1:10" ht="15.75" customHeight="1" x14ac:dyDescent="0.25">
      <c r="A254" s="7">
        <v>251</v>
      </c>
      <c r="B254" s="8">
        <v>12</v>
      </c>
      <c r="C254" s="9" t="s">
        <v>519</v>
      </c>
      <c r="D254" s="9" t="s">
        <v>520</v>
      </c>
      <c r="E254" s="9">
        <v>12205</v>
      </c>
      <c r="F254" s="10">
        <v>31101401</v>
      </c>
      <c r="G254" s="10">
        <v>7854481</v>
      </c>
      <c r="H254" s="10">
        <v>276381</v>
      </c>
      <c r="I254" s="10">
        <v>2971498</v>
      </c>
      <c r="J254" s="11">
        <f t="shared" si="3"/>
        <v>42203761</v>
      </c>
    </row>
    <row r="255" spans="1:10" ht="15.75" customHeight="1" x14ac:dyDescent="0.25">
      <c r="A255" s="7">
        <v>252</v>
      </c>
      <c r="B255" s="8">
        <v>12</v>
      </c>
      <c r="C255" s="9" t="s">
        <v>521</v>
      </c>
      <c r="D255" s="9" t="s">
        <v>522</v>
      </c>
      <c r="E255" s="9">
        <v>12206</v>
      </c>
      <c r="F255" s="10">
        <v>39483</v>
      </c>
      <c r="G255" s="10">
        <v>39483</v>
      </c>
      <c r="H255" s="10">
        <v>0</v>
      </c>
      <c r="I255" s="10">
        <v>0</v>
      </c>
      <c r="J255" s="11">
        <f t="shared" si="3"/>
        <v>78966</v>
      </c>
    </row>
    <row r="256" spans="1:10" ht="15.75" customHeight="1" x14ac:dyDescent="0.25">
      <c r="A256" s="7">
        <v>253</v>
      </c>
      <c r="B256" s="8">
        <v>12</v>
      </c>
      <c r="C256" s="9" t="s">
        <v>523</v>
      </c>
      <c r="D256" s="9" t="s">
        <v>524</v>
      </c>
      <c r="E256" s="9">
        <v>12301</v>
      </c>
      <c r="F256" s="10">
        <v>2653560</v>
      </c>
      <c r="G256" s="10">
        <v>0</v>
      </c>
      <c r="H256" s="10">
        <v>0</v>
      </c>
      <c r="I256" s="10">
        <v>0</v>
      </c>
      <c r="J256" s="11">
        <f t="shared" si="3"/>
        <v>2653560</v>
      </c>
    </row>
    <row r="257" spans="1:10" ht="15.75" customHeight="1" x14ac:dyDescent="0.25">
      <c r="A257" s="7">
        <v>254</v>
      </c>
      <c r="B257" s="8">
        <v>12</v>
      </c>
      <c r="C257" s="9" t="s">
        <v>525</v>
      </c>
      <c r="D257" s="9" t="s">
        <v>526</v>
      </c>
      <c r="E257" s="9">
        <v>12302</v>
      </c>
      <c r="F257" s="10">
        <v>449296</v>
      </c>
      <c r="G257" s="10">
        <v>0</v>
      </c>
      <c r="H257" s="10">
        <v>0</v>
      </c>
      <c r="I257" s="10">
        <v>0</v>
      </c>
      <c r="J257" s="11">
        <f t="shared" si="3"/>
        <v>449296</v>
      </c>
    </row>
    <row r="258" spans="1:10" ht="15.75" customHeight="1" x14ac:dyDescent="0.25">
      <c r="A258" s="7">
        <v>255</v>
      </c>
      <c r="B258" s="8">
        <v>12</v>
      </c>
      <c r="C258" s="9" t="s">
        <v>527</v>
      </c>
      <c r="D258" s="9" t="s">
        <v>528</v>
      </c>
      <c r="E258" s="9">
        <v>12304</v>
      </c>
      <c r="F258" s="10">
        <v>39483</v>
      </c>
      <c r="G258" s="10">
        <v>0</v>
      </c>
      <c r="H258" s="10">
        <v>0</v>
      </c>
      <c r="I258" s="10">
        <v>0</v>
      </c>
      <c r="J258" s="11">
        <f t="shared" si="3"/>
        <v>39483</v>
      </c>
    </row>
    <row r="259" spans="1:10" ht="15.75" customHeight="1" x14ac:dyDescent="0.25">
      <c r="A259" s="7">
        <v>256</v>
      </c>
      <c r="B259" s="8">
        <v>12</v>
      </c>
      <c r="C259" s="9" t="s">
        <v>529</v>
      </c>
      <c r="D259" s="9" t="s">
        <v>530</v>
      </c>
      <c r="E259" s="9">
        <v>12401</v>
      </c>
      <c r="F259" s="10">
        <v>1737252</v>
      </c>
      <c r="G259" s="10">
        <v>0</v>
      </c>
      <c r="H259" s="10">
        <v>0</v>
      </c>
      <c r="I259" s="10">
        <v>0</v>
      </c>
      <c r="J259" s="11">
        <f t="shared" si="3"/>
        <v>1737252</v>
      </c>
    </row>
    <row r="260" spans="1:10" ht="15.75" customHeight="1" x14ac:dyDescent="0.25">
      <c r="A260" s="7">
        <v>257</v>
      </c>
      <c r="B260" s="8">
        <v>12</v>
      </c>
      <c r="C260" s="9" t="s">
        <v>529</v>
      </c>
      <c r="D260" s="9" t="s">
        <v>531</v>
      </c>
      <c r="E260" s="9">
        <v>12402</v>
      </c>
      <c r="F260" s="10">
        <v>0</v>
      </c>
      <c r="G260" s="10">
        <v>0</v>
      </c>
      <c r="H260" s="10">
        <v>0</v>
      </c>
      <c r="I260" s="10">
        <v>0</v>
      </c>
      <c r="J260" s="11">
        <f t="shared" si="3"/>
        <v>0</v>
      </c>
    </row>
    <row r="261" spans="1:10" ht="15.75" customHeight="1" x14ac:dyDescent="0.25">
      <c r="A261" s="7">
        <v>258</v>
      </c>
      <c r="B261" s="8">
        <v>13</v>
      </c>
      <c r="C261" s="9" t="s">
        <v>532</v>
      </c>
      <c r="D261" s="9" t="s">
        <v>533</v>
      </c>
      <c r="E261" s="9">
        <v>13101</v>
      </c>
      <c r="F261" s="10">
        <v>60927193</v>
      </c>
      <c r="G261" s="10">
        <v>7136247</v>
      </c>
      <c r="H261" s="10">
        <v>0</v>
      </c>
      <c r="I261" s="10">
        <v>0</v>
      </c>
      <c r="J261" s="11">
        <f t="shared" si="3"/>
        <v>68063440</v>
      </c>
    </row>
    <row r="262" spans="1:10" ht="15.75" customHeight="1" x14ac:dyDescent="0.25">
      <c r="A262" s="7">
        <v>259</v>
      </c>
      <c r="B262" s="8">
        <v>13</v>
      </c>
      <c r="C262" s="9" t="s">
        <v>534</v>
      </c>
      <c r="D262" s="9" t="s">
        <v>535</v>
      </c>
      <c r="E262" s="9">
        <v>13103</v>
      </c>
      <c r="F262" s="10">
        <v>0</v>
      </c>
      <c r="G262" s="10">
        <v>0</v>
      </c>
      <c r="H262" s="10">
        <v>0</v>
      </c>
      <c r="I262" s="10">
        <v>0</v>
      </c>
      <c r="J262" s="11">
        <f t="shared" ref="J262:J325" si="4">SUM(F262:I262)</f>
        <v>0</v>
      </c>
    </row>
    <row r="263" spans="1:10" ht="15.75" customHeight="1" x14ac:dyDescent="0.25">
      <c r="A263" s="7">
        <v>260</v>
      </c>
      <c r="B263" s="8">
        <v>13</v>
      </c>
      <c r="C263" s="9" t="s">
        <v>536</v>
      </c>
      <c r="D263" s="9" t="s">
        <v>537</v>
      </c>
      <c r="E263" s="9">
        <v>13105</v>
      </c>
      <c r="F263" s="10">
        <v>26092526</v>
      </c>
      <c r="G263" s="10">
        <v>12807669</v>
      </c>
      <c r="H263" s="10">
        <v>0</v>
      </c>
      <c r="I263" s="10">
        <v>1799917</v>
      </c>
      <c r="J263" s="11">
        <f t="shared" si="4"/>
        <v>40700112</v>
      </c>
    </row>
    <row r="264" spans="1:10" ht="15.75" customHeight="1" x14ac:dyDescent="0.25">
      <c r="A264" s="7">
        <v>261</v>
      </c>
      <c r="B264" s="8">
        <v>13</v>
      </c>
      <c r="C264" s="9" t="s">
        <v>538</v>
      </c>
      <c r="D264" s="9" t="s">
        <v>539</v>
      </c>
      <c r="E264" s="9">
        <v>13106</v>
      </c>
      <c r="F264" s="10">
        <v>20035229</v>
      </c>
      <c r="G264" s="10">
        <v>10730712</v>
      </c>
      <c r="H264" s="10">
        <v>0</v>
      </c>
      <c r="I264" s="10">
        <v>11284889</v>
      </c>
      <c r="J264" s="11">
        <f t="shared" si="4"/>
        <v>42050830</v>
      </c>
    </row>
    <row r="265" spans="1:10" ht="15.75" customHeight="1" x14ac:dyDescent="0.25">
      <c r="A265" s="7">
        <v>262</v>
      </c>
      <c r="B265" s="8">
        <v>13</v>
      </c>
      <c r="C265" s="9" t="s">
        <v>540</v>
      </c>
      <c r="D265" s="9" t="s">
        <v>541</v>
      </c>
      <c r="E265" s="9">
        <v>13107</v>
      </c>
      <c r="F265" s="10">
        <v>33606643</v>
      </c>
      <c r="G265" s="10">
        <v>9252125</v>
      </c>
      <c r="H265" s="10">
        <v>0</v>
      </c>
      <c r="I265" s="10">
        <v>0</v>
      </c>
      <c r="J265" s="11">
        <f t="shared" si="4"/>
        <v>42858768</v>
      </c>
    </row>
    <row r="266" spans="1:10" ht="15.75" customHeight="1" x14ac:dyDescent="0.25">
      <c r="A266" s="7">
        <v>263</v>
      </c>
      <c r="B266" s="8">
        <v>13</v>
      </c>
      <c r="C266" s="9" t="s">
        <v>542</v>
      </c>
      <c r="D266" s="9" t="s">
        <v>543</v>
      </c>
      <c r="E266" s="9">
        <v>13108</v>
      </c>
      <c r="F266" s="10">
        <v>22363970</v>
      </c>
      <c r="G266" s="10">
        <v>9307909</v>
      </c>
      <c r="H266" s="10">
        <v>0</v>
      </c>
      <c r="I266" s="10">
        <v>0</v>
      </c>
      <c r="J266" s="11">
        <f t="shared" si="4"/>
        <v>31671879</v>
      </c>
    </row>
    <row r="267" spans="1:10" ht="15.75" customHeight="1" x14ac:dyDescent="0.25">
      <c r="A267" s="7">
        <v>264</v>
      </c>
      <c r="B267" s="8">
        <v>13</v>
      </c>
      <c r="C267" s="9" t="s">
        <v>544</v>
      </c>
      <c r="D267" s="9" t="s">
        <v>545</v>
      </c>
      <c r="E267" s="9">
        <v>13109</v>
      </c>
      <c r="F267" s="10">
        <v>40776907</v>
      </c>
      <c r="G267" s="10">
        <v>8424300</v>
      </c>
      <c r="H267" s="10">
        <v>0</v>
      </c>
      <c r="I267" s="10">
        <v>32580279</v>
      </c>
      <c r="J267" s="11">
        <f t="shared" si="4"/>
        <v>81781486</v>
      </c>
    </row>
    <row r="268" spans="1:10" ht="15.75" customHeight="1" x14ac:dyDescent="0.25">
      <c r="A268" s="7">
        <v>265</v>
      </c>
      <c r="B268" s="8">
        <v>13</v>
      </c>
      <c r="C268" s="9" t="s">
        <v>546</v>
      </c>
      <c r="D268" s="9" t="s">
        <v>547</v>
      </c>
      <c r="E268" s="9">
        <v>13110</v>
      </c>
      <c r="F268" s="10">
        <v>10035660</v>
      </c>
      <c r="G268" s="10">
        <v>8462465</v>
      </c>
      <c r="H268" s="10">
        <v>0</v>
      </c>
      <c r="I268" s="10">
        <v>0</v>
      </c>
      <c r="J268" s="11">
        <f t="shared" si="4"/>
        <v>18498125</v>
      </c>
    </row>
    <row r="269" spans="1:10" ht="15.75" customHeight="1" x14ac:dyDescent="0.25">
      <c r="A269" s="7">
        <v>266</v>
      </c>
      <c r="B269" s="8">
        <v>13</v>
      </c>
      <c r="C269" s="9" t="s">
        <v>548</v>
      </c>
      <c r="D269" s="9" t="s">
        <v>549</v>
      </c>
      <c r="E269" s="9">
        <v>13111</v>
      </c>
      <c r="F269" s="10">
        <v>0</v>
      </c>
      <c r="G269" s="10">
        <v>29705928</v>
      </c>
      <c r="H269" s="10">
        <v>0</v>
      </c>
      <c r="I269" s="10">
        <v>0</v>
      </c>
      <c r="J269" s="11">
        <f t="shared" si="4"/>
        <v>29705928</v>
      </c>
    </row>
    <row r="270" spans="1:10" ht="15.75" customHeight="1" x14ac:dyDescent="0.25">
      <c r="A270" s="7">
        <v>267</v>
      </c>
      <c r="B270" s="8">
        <v>13</v>
      </c>
      <c r="C270" s="9" t="s">
        <v>550</v>
      </c>
      <c r="D270" s="9" t="s">
        <v>551</v>
      </c>
      <c r="E270" s="9">
        <v>13113</v>
      </c>
      <c r="F270" s="10">
        <v>26430254</v>
      </c>
      <c r="G270" s="10">
        <v>22850869</v>
      </c>
      <c r="H270" s="10">
        <v>0</v>
      </c>
      <c r="I270" s="10">
        <v>15852105</v>
      </c>
      <c r="J270" s="11">
        <f t="shared" si="4"/>
        <v>65133228</v>
      </c>
    </row>
    <row r="271" spans="1:10" ht="15.75" customHeight="1" x14ac:dyDescent="0.25">
      <c r="A271" s="7">
        <v>268</v>
      </c>
      <c r="B271" s="8">
        <v>13</v>
      </c>
      <c r="C271" s="9" t="s">
        <v>552</v>
      </c>
      <c r="D271" s="9" t="s">
        <v>553</v>
      </c>
      <c r="E271" s="9">
        <v>13114</v>
      </c>
      <c r="F271" s="10">
        <v>27105516</v>
      </c>
      <c r="G271" s="10">
        <v>22530198</v>
      </c>
      <c r="H271" s="10">
        <v>118449</v>
      </c>
      <c r="I271" s="10">
        <v>14229813</v>
      </c>
      <c r="J271" s="11">
        <f t="shared" si="4"/>
        <v>63983976</v>
      </c>
    </row>
    <row r="272" spans="1:10" ht="15.75" customHeight="1" x14ac:dyDescent="0.25">
      <c r="A272" s="7">
        <v>269</v>
      </c>
      <c r="B272" s="8">
        <v>13</v>
      </c>
      <c r="C272" s="9" t="s">
        <v>554</v>
      </c>
      <c r="D272" s="9" t="s">
        <v>555</v>
      </c>
      <c r="E272" s="9">
        <v>13127</v>
      </c>
      <c r="F272" s="10">
        <v>30688390</v>
      </c>
      <c r="G272" s="10">
        <v>19244910</v>
      </c>
      <c r="H272" s="10">
        <v>0</v>
      </c>
      <c r="I272" s="10">
        <v>9653080</v>
      </c>
      <c r="J272" s="11">
        <f t="shared" si="4"/>
        <v>59586380</v>
      </c>
    </row>
    <row r="273" spans="1:10" ht="15.75" customHeight="1" x14ac:dyDescent="0.25">
      <c r="A273" s="7">
        <v>270</v>
      </c>
      <c r="B273" s="8">
        <v>13</v>
      </c>
      <c r="C273" s="9" t="s">
        <v>556</v>
      </c>
      <c r="D273" s="9" t="s">
        <v>557</v>
      </c>
      <c r="E273" s="9">
        <v>13128</v>
      </c>
      <c r="F273" s="10">
        <v>43455820</v>
      </c>
      <c r="G273" s="10">
        <v>38792775</v>
      </c>
      <c r="H273" s="10">
        <v>0</v>
      </c>
      <c r="I273" s="10">
        <v>17345675</v>
      </c>
      <c r="J273" s="11">
        <f t="shared" si="4"/>
        <v>99594270</v>
      </c>
    </row>
    <row r="274" spans="1:10" ht="15.75" customHeight="1" x14ac:dyDescent="0.25">
      <c r="A274" s="7">
        <v>271</v>
      </c>
      <c r="B274" s="8">
        <v>13</v>
      </c>
      <c r="C274" s="9" t="s">
        <v>558</v>
      </c>
      <c r="D274" s="9" t="s">
        <v>559</v>
      </c>
      <c r="E274" s="9">
        <v>13131</v>
      </c>
      <c r="F274" s="10">
        <v>0</v>
      </c>
      <c r="G274" s="10">
        <v>16025582</v>
      </c>
      <c r="H274" s="10">
        <v>0</v>
      </c>
      <c r="I274" s="10">
        <v>0</v>
      </c>
      <c r="J274" s="11">
        <f t="shared" si="4"/>
        <v>16025582</v>
      </c>
    </row>
    <row r="275" spans="1:10" ht="15.75" customHeight="1" x14ac:dyDescent="0.25">
      <c r="A275" s="7">
        <v>272</v>
      </c>
      <c r="B275" s="8">
        <v>13</v>
      </c>
      <c r="C275" s="9" t="s">
        <v>560</v>
      </c>
      <c r="D275" s="9" t="s">
        <v>561</v>
      </c>
      <c r="E275" s="9">
        <v>13132</v>
      </c>
      <c r="F275" s="10">
        <v>8545482</v>
      </c>
      <c r="G275" s="10">
        <v>4295545</v>
      </c>
      <c r="H275" s="10">
        <v>0</v>
      </c>
      <c r="I275" s="10">
        <v>4893256</v>
      </c>
      <c r="J275" s="11">
        <f t="shared" si="4"/>
        <v>17734283</v>
      </c>
    </row>
    <row r="276" spans="1:10" ht="15.75" customHeight="1" x14ac:dyDescent="0.25">
      <c r="A276" s="7">
        <v>273</v>
      </c>
      <c r="B276" s="8">
        <v>13</v>
      </c>
      <c r="C276" s="9" t="s">
        <v>562</v>
      </c>
      <c r="D276" s="9" t="s">
        <v>563</v>
      </c>
      <c r="E276" s="9">
        <v>13151</v>
      </c>
      <c r="F276" s="10">
        <v>0</v>
      </c>
      <c r="G276" s="10">
        <v>11293650</v>
      </c>
      <c r="H276" s="10">
        <v>0</v>
      </c>
      <c r="I276" s="10">
        <v>0</v>
      </c>
      <c r="J276" s="11">
        <f t="shared" si="4"/>
        <v>11293650</v>
      </c>
    </row>
    <row r="277" spans="1:10" ht="15.75" customHeight="1" x14ac:dyDescent="0.25">
      <c r="A277" s="7">
        <v>274</v>
      </c>
      <c r="B277" s="8">
        <v>13</v>
      </c>
      <c r="C277" s="9" t="s">
        <v>564</v>
      </c>
      <c r="D277" s="9" t="s">
        <v>565</v>
      </c>
      <c r="E277" s="9">
        <v>13152</v>
      </c>
      <c r="F277" s="10">
        <v>24430048.5</v>
      </c>
      <c r="G277" s="10">
        <v>12581679</v>
      </c>
      <c r="H277" s="10">
        <v>0</v>
      </c>
      <c r="I277" s="10">
        <v>0</v>
      </c>
      <c r="J277" s="11">
        <f t="shared" si="4"/>
        <v>37011727.5</v>
      </c>
    </row>
    <row r="278" spans="1:10" ht="15.75" customHeight="1" x14ac:dyDescent="0.25">
      <c r="A278" s="7">
        <v>275</v>
      </c>
      <c r="B278" s="8">
        <v>13</v>
      </c>
      <c r="C278" s="9" t="s">
        <v>566</v>
      </c>
      <c r="D278" s="9" t="s">
        <v>567</v>
      </c>
      <c r="E278" s="9">
        <v>13153</v>
      </c>
      <c r="F278" s="10">
        <v>21389145</v>
      </c>
      <c r="G278" s="10">
        <v>19305501</v>
      </c>
      <c r="H278" s="10">
        <v>0</v>
      </c>
      <c r="I278" s="10">
        <v>0</v>
      </c>
      <c r="J278" s="11">
        <f t="shared" si="4"/>
        <v>40694646</v>
      </c>
    </row>
    <row r="279" spans="1:10" ht="15.75" customHeight="1" x14ac:dyDescent="0.25">
      <c r="A279" s="7">
        <v>276</v>
      </c>
      <c r="B279" s="8">
        <v>13</v>
      </c>
      <c r="C279" s="9" t="s">
        <v>568</v>
      </c>
      <c r="D279" s="9" t="s">
        <v>569</v>
      </c>
      <c r="E279" s="9">
        <v>13154</v>
      </c>
      <c r="F279" s="10">
        <v>23631671</v>
      </c>
      <c r="G279" s="10">
        <v>18338778</v>
      </c>
      <c r="H279" s="10">
        <v>0</v>
      </c>
      <c r="I279" s="10">
        <v>6945054</v>
      </c>
      <c r="J279" s="11">
        <f t="shared" si="4"/>
        <v>48915503</v>
      </c>
    </row>
    <row r="280" spans="1:10" ht="15.75" customHeight="1" x14ac:dyDescent="0.25">
      <c r="A280" s="7">
        <v>277</v>
      </c>
      <c r="B280" s="8">
        <v>13</v>
      </c>
      <c r="C280" s="9" t="s">
        <v>570</v>
      </c>
      <c r="D280" s="9" t="s">
        <v>571</v>
      </c>
      <c r="E280" s="9">
        <v>13155</v>
      </c>
      <c r="F280" s="10">
        <v>0</v>
      </c>
      <c r="G280" s="10">
        <v>14502705</v>
      </c>
      <c r="H280" s="10">
        <v>0</v>
      </c>
      <c r="I280" s="10">
        <v>0</v>
      </c>
      <c r="J280" s="11">
        <f t="shared" si="4"/>
        <v>14502705</v>
      </c>
    </row>
    <row r="281" spans="1:10" ht="15.75" customHeight="1" x14ac:dyDescent="0.25">
      <c r="A281" s="7">
        <v>278</v>
      </c>
      <c r="B281" s="8">
        <v>13</v>
      </c>
      <c r="C281" s="9" t="s">
        <v>572</v>
      </c>
      <c r="D281" s="9" t="s">
        <v>573</v>
      </c>
      <c r="E281" s="9">
        <v>13156</v>
      </c>
      <c r="F281" s="10">
        <v>0</v>
      </c>
      <c r="G281" s="10">
        <v>17284987</v>
      </c>
      <c r="H281" s="10">
        <v>0</v>
      </c>
      <c r="I281" s="10">
        <v>0</v>
      </c>
      <c r="J281" s="11">
        <f t="shared" si="4"/>
        <v>17284987</v>
      </c>
    </row>
    <row r="282" spans="1:10" ht="15.75" customHeight="1" x14ac:dyDescent="0.25">
      <c r="A282" s="7">
        <v>279</v>
      </c>
      <c r="B282" s="8">
        <v>13</v>
      </c>
      <c r="C282" s="9" t="s">
        <v>574</v>
      </c>
      <c r="D282" s="9" t="s">
        <v>575</v>
      </c>
      <c r="E282" s="9">
        <v>13157</v>
      </c>
      <c r="F282" s="10">
        <v>28435029</v>
      </c>
      <c r="G282" s="10">
        <v>0</v>
      </c>
      <c r="H282" s="10">
        <v>0</v>
      </c>
      <c r="I282" s="10">
        <v>8209925</v>
      </c>
      <c r="J282" s="11">
        <f t="shared" si="4"/>
        <v>36644954</v>
      </c>
    </row>
    <row r="283" spans="1:10" ht="15.75" customHeight="1" x14ac:dyDescent="0.25">
      <c r="A283" s="7">
        <v>280</v>
      </c>
      <c r="B283" s="8">
        <v>13</v>
      </c>
      <c r="C283" s="9" t="s">
        <v>576</v>
      </c>
      <c r="D283" s="9" t="s">
        <v>577</v>
      </c>
      <c r="E283" s="9">
        <v>13158</v>
      </c>
      <c r="F283" s="10">
        <v>0</v>
      </c>
      <c r="G283" s="10">
        <v>19230024</v>
      </c>
      <c r="H283" s="10">
        <v>0</v>
      </c>
      <c r="I283" s="10">
        <v>0</v>
      </c>
      <c r="J283" s="11">
        <f t="shared" si="4"/>
        <v>19230024</v>
      </c>
    </row>
    <row r="284" spans="1:10" ht="15.75" customHeight="1" x14ac:dyDescent="0.25">
      <c r="A284" s="7">
        <v>281</v>
      </c>
      <c r="B284" s="8">
        <v>13</v>
      </c>
      <c r="C284" s="9" t="s">
        <v>578</v>
      </c>
      <c r="D284" s="9" t="s">
        <v>579</v>
      </c>
      <c r="E284" s="9">
        <v>13159</v>
      </c>
      <c r="F284" s="10">
        <v>27330726</v>
      </c>
      <c r="G284" s="10">
        <v>8162243</v>
      </c>
      <c r="H284" s="10">
        <v>3023231</v>
      </c>
      <c r="I284" s="10">
        <v>2592310</v>
      </c>
      <c r="J284" s="11">
        <f t="shared" si="4"/>
        <v>41108510</v>
      </c>
    </row>
    <row r="285" spans="1:10" ht="15.75" customHeight="1" x14ac:dyDescent="0.25">
      <c r="A285" s="7">
        <v>282</v>
      </c>
      <c r="B285" s="8">
        <v>13</v>
      </c>
      <c r="C285" s="9" t="s">
        <v>580</v>
      </c>
      <c r="D285" s="9" t="s">
        <v>581</v>
      </c>
      <c r="E285" s="9">
        <v>13160</v>
      </c>
      <c r="F285" s="10">
        <v>6584241</v>
      </c>
      <c r="G285" s="10">
        <v>3141680</v>
      </c>
      <c r="H285" s="10">
        <v>0</v>
      </c>
      <c r="I285" s="10">
        <v>0</v>
      </c>
      <c r="J285" s="11">
        <f t="shared" si="4"/>
        <v>9725921</v>
      </c>
    </row>
    <row r="286" spans="1:10" ht="15.75" customHeight="1" x14ac:dyDescent="0.25">
      <c r="A286" s="7">
        <v>283</v>
      </c>
      <c r="B286" s="8">
        <v>13</v>
      </c>
      <c r="C286" s="9" t="s">
        <v>582</v>
      </c>
      <c r="D286" s="9" t="s">
        <v>583</v>
      </c>
      <c r="E286" s="9">
        <v>13161</v>
      </c>
      <c r="F286" s="10">
        <v>12446197</v>
      </c>
      <c r="G286" s="10">
        <v>6242462</v>
      </c>
      <c r="H286" s="10">
        <v>0</v>
      </c>
      <c r="I286" s="10">
        <v>1171581</v>
      </c>
      <c r="J286" s="11">
        <f t="shared" si="4"/>
        <v>19860240</v>
      </c>
    </row>
    <row r="287" spans="1:10" ht="15.75" customHeight="1" x14ac:dyDescent="0.25">
      <c r="A287" s="7">
        <v>284</v>
      </c>
      <c r="B287" s="8">
        <v>13</v>
      </c>
      <c r="C287" s="9" t="s">
        <v>584</v>
      </c>
      <c r="D287" s="9" t="s">
        <v>585</v>
      </c>
      <c r="E287" s="9">
        <v>13162</v>
      </c>
      <c r="F287" s="10">
        <v>24465621</v>
      </c>
      <c r="G287" s="10">
        <v>11348116</v>
      </c>
      <c r="H287" s="10">
        <v>0</v>
      </c>
      <c r="I287" s="10">
        <v>0</v>
      </c>
      <c r="J287" s="11">
        <f t="shared" si="4"/>
        <v>35813737</v>
      </c>
    </row>
    <row r="288" spans="1:10" ht="15.75" customHeight="1" x14ac:dyDescent="0.25">
      <c r="A288" s="7">
        <v>285</v>
      </c>
      <c r="B288" s="8">
        <v>13</v>
      </c>
      <c r="C288" s="9" t="s">
        <v>586</v>
      </c>
      <c r="D288" s="9" t="s">
        <v>587</v>
      </c>
      <c r="E288" s="9">
        <v>13163</v>
      </c>
      <c r="F288" s="10">
        <v>0</v>
      </c>
      <c r="G288" s="10">
        <v>9978461</v>
      </c>
      <c r="H288" s="10">
        <v>0</v>
      </c>
      <c r="I288" s="10">
        <v>0</v>
      </c>
      <c r="J288" s="11">
        <f t="shared" si="4"/>
        <v>9978461</v>
      </c>
    </row>
    <row r="289" spans="1:10" ht="15.75" customHeight="1" x14ac:dyDescent="0.25">
      <c r="A289" s="7">
        <v>286</v>
      </c>
      <c r="B289" s="8">
        <v>13</v>
      </c>
      <c r="C289" s="9" t="s">
        <v>588</v>
      </c>
      <c r="D289" s="9" t="s">
        <v>589</v>
      </c>
      <c r="E289" s="9">
        <v>13164</v>
      </c>
      <c r="F289" s="10">
        <v>21550004</v>
      </c>
      <c r="G289" s="10">
        <v>19053620</v>
      </c>
      <c r="H289" s="10">
        <v>0</v>
      </c>
      <c r="I289" s="10">
        <v>4962705</v>
      </c>
      <c r="J289" s="11">
        <f t="shared" si="4"/>
        <v>45566329</v>
      </c>
    </row>
    <row r="290" spans="1:10" ht="15.75" customHeight="1" x14ac:dyDescent="0.25">
      <c r="A290" s="7">
        <v>287</v>
      </c>
      <c r="B290" s="8">
        <v>13</v>
      </c>
      <c r="C290" s="9" t="s">
        <v>590</v>
      </c>
      <c r="D290" s="9" t="s">
        <v>591</v>
      </c>
      <c r="E290" s="9">
        <v>13165</v>
      </c>
      <c r="F290" s="10">
        <v>49653527</v>
      </c>
      <c r="G290" s="10">
        <v>25467020</v>
      </c>
      <c r="H290" s="10">
        <v>0</v>
      </c>
      <c r="I290" s="10">
        <v>0</v>
      </c>
      <c r="J290" s="11">
        <f t="shared" si="4"/>
        <v>75120547</v>
      </c>
    </row>
    <row r="291" spans="1:10" ht="15.75" customHeight="1" x14ac:dyDescent="0.25">
      <c r="A291" s="7">
        <v>288</v>
      </c>
      <c r="B291" s="8">
        <v>13</v>
      </c>
      <c r="C291" s="9" t="s">
        <v>592</v>
      </c>
      <c r="D291" s="9" t="s">
        <v>593</v>
      </c>
      <c r="E291" s="9">
        <v>13166</v>
      </c>
      <c r="F291" s="10">
        <v>11232400</v>
      </c>
      <c r="G291" s="10">
        <v>0</v>
      </c>
      <c r="H291" s="10">
        <v>0</v>
      </c>
      <c r="I291" s="10">
        <v>6064178</v>
      </c>
      <c r="J291" s="11">
        <f t="shared" si="4"/>
        <v>17296578</v>
      </c>
    </row>
    <row r="292" spans="1:10" ht="15.75" customHeight="1" x14ac:dyDescent="0.25">
      <c r="A292" s="7">
        <v>289</v>
      </c>
      <c r="B292" s="8">
        <v>13</v>
      </c>
      <c r="C292" s="9" t="s">
        <v>594</v>
      </c>
      <c r="D292" s="9" t="s">
        <v>595</v>
      </c>
      <c r="E292" s="9">
        <v>13167</v>
      </c>
      <c r="F292" s="10">
        <v>11988043</v>
      </c>
      <c r="G292" s="10">
        <v>9143852</v>
      </c>
      <c r="H292" s="10">
        <v>0</v>
      </c>
      <c r="I292" s="10">
        <v>3205004</v>
      </c>
      <c r="J292" s="11">
        <f t="shared" si="4"/>
        <v>24336899</v>
      </c>
    </row>
    <row r="293" spans="1:10" ht="15.75" customHeight="1" x14ac:dyDescent="0.25">
      <c r="A293" s="7">
        <v>290</v>
      </c>
      <c r="B293" s="8">
        <v>13</v>
      </c>
      <c r="C293" s="9" t="s">
        <v>596</v>
      </c>
      <c r="D293" s="9" t="s">
        <v>597</v>
      </c>
      <c r="E293" s="9">
        <v>13201</v>
      </c>
      <c r="F293" s="10">
        <v>33876240</v>
      </c>
      <c r="G293" s="10">
        <v>19490007</v>
      </c>
      <c r="H293" s="10">
        <v>0</v>
      </c>
      <c r="I293" s="10">
        <v>12905766</v>
      </c>
      <c r="J293" s="11">
        <f t="shared" si="4"/>
        <v>66272013</v>
      </c>
    </row>
    <row r="294" spans="1:10" ht="15.75" customHeight="1" x14ac:dyDescent="0.25">
      <c r="A294" s="7">
        <v>291</v>
      </c>
      <c r="B294" s="8">
        <v>13</v>
      </c>
      <c r="C294" s="9" t="s">
        <v>598</v>
      </c>
      <c r="D294" s="9" t="s">
        <v>599</v>
      </c>
      <c r="E294" s="9">
        <v>13202</v>
      </c>
      <c r="F294" s="10">
        <v>19394740</v>
      </c>
      <c r="G294" s="10">
        <v>26678840</v>
      </c>
      <c r="H294" s="10">
        <v>0</v>
      </c>
      <c r="I294" s="10">
        <v>8591090</v>
      </c>
      <c r="J294" s="11">
        <f t="shared" si="4"/>
        <v>54664670</v>
      </c>
    </row>
    <row r="295" spans="1:10" ht="15.75" customHeight="1" x14ac:dyDescent="0.25">
      <c r="A295" s="7">
        <v>292</v>
      </c>
      <c r="B295" s="8">
        <v>13</v>
      </c>
      <c r="C295" s="9" t="s">
        <v>600</v>
      </c>
      <c r="D295" s="9" t="s">
        <v>601</v>
      </c>
      <c r="E295" s="9">
        <v>13203</v>
      </c>
      <c r="F295" s="10">
        <v>7863339</v>
      </c>
      <c r="G295" s="10">
        <v>3439169</v>
      </c>
      <c r="H295" s="10">
        <v>0</v>
      </c>
      <c r="I295" s="10">
        <v>1978957</v>
      </c>
      <c r="J295" s="11">
        <f t="shared" si="4"/>
        <v>13281465</v>
      </c>
    </row>
    <row r="296" spans="1:10" ht="15.75" customHeight="1" x14ac:dyDescent="0.25">
      <c r="A296" s="7">
        <v>293</v>
      </c>
      <c r="B296" s="8">
        <v>13</v>
      </c>
      <c r="C296" s="9" t="s">
        <v>602</v>
      </c>
      <c r="D296" s="9" t="s">
        <v>603</v>
      </c>
      <c r="E296" s="9">
        <v>13301</v>
      </c>
      <c r="F296" s="10">
        <v>54443879</v>
      </c>
      <c r="G296" s="10">
        <v>37885228</v>
      </c>
      <c r="H296" s="10">
        <v>0</v>
      </c>
      <c r="I296" s="10">
        <v>51992638</v>
      </c>
      <c r="J296" s="11">
        <f t="shared" si="4"/>
        <v>144321745</v>
      </c>
    </row>
    <row r="297" spans="1:10" ht="15.75" customHeight="1" x14ac:dyDescent="0.25">
      <c r="A297" s="7">
        <v>294</v>
      </c>
      <c r="B297" s="8">
        <v>13</v>
      </c>
      <c r="C297" s="9" t="s">
        <v>604</v>
      </c>
      <c r="D297" s="9" t="s">
        <v>605</v>
      </c>
      <c r="E297" s="9">
        <v>13302</v>
      </c>
      <c r="F297" s="10">
        <v>5698558</v>
      </c>
      <c r="G297" s="10">
        <v>5290819</v>
      </c>
      <c r="H297" s="10">
        <v>0</v>
      </c>
      <c r="I297" s="10">
        <v>5256802</v>
      </c>
      <c r="J297" s="11">
        <f t="shared" si="4"/>
        <v>16246179</v>
      </c>
    </row>
    <row r="298" spans="1:10" ht="15.75" customHeight="1" x14ac:dyDescent="0.25">
      <c r="A298" s="7">
        <v>295</v>
      </c>
      <c r="B298" s="8">
        <v>13</v>
      </c>
      <c r="C298" s="9" t="s">
        <v>606</v>
      </c>
      <c r="D298" s="9" t="s">
        <v>607</v>
      </c>
      <c r="E298" s="9">
        <v>13303</v>
      </c>
      <c r="F298" s="10">
        <v>10837570</v>
      </c>
      <c r="G298" s="10">
        <v>840734</v>
      </c>
      <c r="H298" s="10">
        <v>0</v>
      </c>
      <c r="I298" s="10">
        <v>3308470</v>
      </c>
      <c r="J298" s="11">
        <f t="shared" si="4"/>
        <v>14986774</v>
      </c>
    </row>
    <row r="299" spans="1:10" ht="15.75" customHeight="1" x14ac:dyDescent="0.25">
      <c r="A299" s="7">
        <v>296</v>
      </c>
      <c r="B299" s="8">
        <v>13</v>
      </c>
      <c r="C299" s="9" t="s">
        <v>608</v>
      </c>
      <c r="D299" s="9" t="s">
        <v>609</v>
      </c>
      <c r="E299" s="9">
        <v>13401</v>
      </c>
      <c r="F299" s="10">
        <v>74211023</v>
      </c>
      <c r="G299" s="10">
        <v>49895135</v>
      </c>
      <c r="H299" s="10">
        <v>0</v>
      </c>
      <c r="I299" s="10">
        <v>19957678</v>
      </c>
      <c r="J299" s="11">
        <f t="shared" si="4"/>
        <v>144063836</v>
      </c>
    </row>
    <row r="300" spans="1:10" ht="15.75" customHeight="1" x14ac:dyDescent="0.25">
      <c r="A300" s="7">
        <v>297</v>
      </c>
      <c r="B300" s="8">
        <v>13</v>
      </c>
      <c r="C300" s="9" t="s">
        <v>610</v>
      </c>
      <c r="D300" s="9" t="s">
        <v>611</v>
      </c>
      <c r="E300" s="9">
        <v>13402</v>
      </c>
      <c r="F300" s="10">
        <v>10108501</v>
      </c>
      <c r="G300" s="10">
        <v>4170971</v>
      </c>
      <c r="H300" s="10">
        <v>0</v>
      </c>
      <c r="I300" s="10">
        <v>1727076</v>
      </c>
      <c r="J300" s="11">
        <f t="shared" si="4"/>
        <v>16006548</v>
      </c>
    </row>
    <row r="301" spans="1:10" ht="15.75" customHeight="1" x14ac:dyDescent="0.25">
      <c r="A301" s="7">
        <v>298</v>
      </c>
      <c r="B301" s="8">
        <v>13</v>
      </c>
      <c r="C301" s="9" t="s">
        <v>612</v>
      </c>
      <c r="D301" s="9" t="s">
        <v>613</v>
      </c>
      <c r="E301" s="9">
        <v>13403</v>
      </c>
      <c r="F301" s="10">
        <v>28976200</v>
      </c>
      <c r="G301" s="10">
        <v>11045917</v>
      </c>
      <c r="H301" s="10">
        <v>0</v>
      </c>
      <c r="I301" s="10">
        <v>1502428</v>
      </c>
      <c r="J301" s="11">
        <f t="shared" si="4"/>
        <v>41524545</v>
      </c>
    </row>
    <row r="302" spans="1:10" ht="15.75" customHeight="1" x14ac:dyDescent="0.25">
      <c r="A302" s="7">
        <v>299</v>
      </c>
      <c r="B302" s="8">
        <v>13</v>
      </c>
      <c r="C302" s="9" t="s">
        <v>614</v>
      </c>
      <c r="D302" s="9" t="s">
        <v>615</v>
      </c>
      <c r="E302" s="9">
        <v>13404</v>
      </c>
      <c r="F302" s="10">
        <v>26328765</v>
      </c>
      <c r="G302" s="10">
        <v>10813729</v>
      </c>
      <c r="H302" s="10">
        <v>0</v>
      </c>
      <c r="I302" s="10">
        <v>7172435</v>
      </c>
      <c r="J302" s="11">
        <f t="shared" si="4"/>
        <v>44314929</v>
      </c>
    </row>
    <row r="303" spans="1:10" ht="15.75" customHeight="1" x14ac:dyDescent="0.25">
      <c r="A303" s="7">
        <v>300</v>
      </c>
      <c r="B303" s="8">
        <v>13</v>
      </c>
      <c r="C303" s="9" t="s">
        <v>616</v>
      </c>
      <c r="D303" s="9" t="s">
        <v>617</v>
      </c>
      <c r="E303" s="9">
        <v>13501</v>
      </c>
      <c r="F303" s="10">
        <v>22493351</v>
      </c>
      <c r="G303" s="10">
        <v>7096861</v>
      </c>
      <c r="H303" s="10">
        <v>0</v>
      </c>
      <c r="I303" s="10">
        <v>3435777</v>
      </c>
      <c r="J303" s="11">
        <f t="shared" si="4"/>
        <v>33025989</v>
      </c>
    </row>
    <row r="304" spans="1:10" ht="15.75" customHeight="1" x14ac:dyDescent="0.25">
      <c r="A304" s="7">
        <v>301</v>
      </c>
      <c r="B304" s="8">
        <v>13</v>
      </c>
      <c r="C304" s="9" t="s">
        <v>618</v>
      </c>
      <c r="D304" s="9" t="s">
        <v>619</v>
      </c>
      <c r="E304" s="9">
        <v>13502</v>
      </c>
      <c r="F304" s="10">
        <v>14824035</v>
      </c>
      <c r="G304" s="10">
        <v>7673464</v>
      </c>
      <c r="H304" s="10">
        <v>0</v>
      </c>
      <c r="I304" s="10">
        <v>4088613</v>
      </c>
      <c r="J304" s="11">
        <f t="shared" si="4"/>
        <v>26586112</v>
      </c>
    </row>
    <row r="305" spans="1:10" ht="15.75" customHeight="1" x14ac:dyDescent="0.25">
      <c r="A305" s="7">
        <v>302</v>
      </c>
      <c r="B305" s="8">
        <v>13</v>
      </c>
      <c r="C305" s="9" t="s">
        <v>620</v>
      </c>
      <c r="D305" s="9" t="s">
        <v>621</v>
      </c>
      <c r="E305" s="9">
        <v>13503</v>
      </c>
      <c r="F305" s="10">
        <v>21485924</v>
      </c>
      <c r="G305" s="10">
        <v>10286882</v>
      </c>
      <c r="H305" s="10">
        <v>0</v>
      </c>
      <c r="I305" s="10">
        <v>4917097</v>
      </c>
      <c r="J305" s="11">
        <f t="shared" si="4"/>
        <v>36689903</v>
      </c>
    </row>
    <row r="306" spans="1:10" ht="15.75" customHeight="1" x14ac:dyDescent="0.25">
      <c r="A306" s="7">
        <v>303</v>
      </c>
      <c r="B306" s="8">
        <v>13</v>
      </c>
      <c r="C306" s="9" t="s">
        <v>622</v>
      </c>
      <c r="D306" s="9" t="s">
        <v>623</v>
      </c>
      <c r="E306" s="9">
        <v>13504</v>
      </c>
      <c r="F306" s="10">
        <v>18375528</v>
      </c>
      <c r="G306" s="10">
        <v>19580467</v>
      </c>
      <c r="H306" s="10">
        <v>0</v>
      </c>
      <c r="I306" s="10">
        <v>5168978</v>
      </c>
      <c r="J306" s="11">
        <f t="shared" si="4"/>
        <v>43124973</v>
      </c>
    </row>
    <row r="307" spans="1:10" ht="15.75" customHeight="1" x14ac:dyDescent="0.25">
      <c r="A307" s="7">
        <v>304</v>
      </c>
      <c r="B307" s="8">
        <v>13</v>
      </c>
      <c r="C307" s="9" t="s">
        <v>624</v>
      </c>
      <c r="D307" s="9" t="s">
        <v>625</v>
      </c>
      <c r="E307" s="9">
        <v>13505</v>
      </c>
      <c r="F307" s="10">
        <v>7224827</v>
      </c>
      <c r="G307" s="10">
        <v>6900764</v>
      </c>
      <c r="H307" s="10">
        <v>0</v>
      </c>
      <c r="I307" s="10">
        <v>3002123</v>
      </c>
      <c r="J307" s="11">
        <f t="shared" si="4"/>
        <v>17127714</v>
      </c>
    </row>
    <row r="308" spans="1:10" ht="15.75" customHeight="1" x14ac:dyDescent="0.25">
      <c r="A308" s="7">
        <v>305</v>
      </c>
      <c r="B308" s="8">
        <v>13</v>
      </c>
      <c r="C308" s="9" t="s">
        <v>626</v>
      </c>
      <c r="D308" s="9" t="s">
        <v>627</v>
      </c>
      <c r="E308" s="9">
        <v>13601</v>
      </c>
      <c r="F308" s="10">
        <v>49681225</v>
      </c>
      <c r="G308" s="10">
        <v>26946266</v>
      </c>
      <c r="H308" s="10">
        <v>1204939</v>
      </c>
      <c r="I308" s="10">
        <v>11640236</v>
      </c>
      <c r="J308" s="11">
        <f t="shared" si="4"/>
        <v>89472666</v>
      </c>
    </row>
    <row r="309" spans="1:10" ht="15.75" customHeight="1" x14ac:dyDescent="0.25">
      <c r="A309" s="7">
        <v>306</v>
      </c>
      <c r="B309" s="8">
        <v>13</v>
      </c>
      <c r="C309" s="9" t="s">
        <v>628</v>
      </c>
      <c r="D309" s="9" t="s">
        <v>629</v>
      </c>
      <c r="E309" s="9">
        <v>13602</v>
      </c>
      <c r="F309" s="10">
        <v>8795289</v>
      </c>
      <c r="G309" s="10">
        <v>2825816</v>
      </c>
      <c r="H309" s="10">
        <v>0</v>
      </c>
      <c r="I309" s="10">
        <v>1211064</v>
      </c>
      <c r="J309" s="11">
        <f t="shared" si="4"/>
        <v>12832169</v>
      </c>
    </row>
    <row r="310" spans="1:10" ht="15.75" customHeight="1" x14ac:dyDescent="0.25">
      <c r="A310" s="7">
        <v>307</v>
      </c>
      <c r="B310" s="8">
        <v>13</v>
      </c>
      <c r="C310" s="9" t="s">
        <v>630</v>
      </c>
      <c r="D310" s="9" t="s">
        <v>631</v>
      </c>
      <c r="E310" s="9">
        <v>13603</v>
      </c>
      <c r="F310" s="10">
        <v>6590366</v>
      </c>
      <c r="G310" s="10">
        <v>0</v>
      </c>
      <c r="H310" s="10">
        <v>0</v>
      </c>
      <c r="I310" s="10">
        <v>2428253</v>
      </c>
      <c r="J310" s="11">
        <f t="shared" si="4"/>
        <v>9018619</v>
      </c>
    </row>
    <row r="311" spans="1:10" ht="15.75" customHeight="1" x14ac:dyDescent="0.25">
      <c r="A311" s="7">
        <v>308</v>
      </c>
      <c r="B311" s="8">
        <v>13</v>
      </c>
      <c r="C311" s="9" t="s">
        <v>632</v>
      </c>
      <c r="D311" s="9" t="s">
        <v>633</v>
      </c>
      <c r="E311" s="9">
        <v>13604</v>
      </c>
      <c r="F311" s="10">
        <v>11489747</v>
      </c>
      <c r="G311" s="10">
        <v>2449361</v>
      </c>
      <c r="H311" s="10">
        <v>0</v>
      </c>
      <c r="I311" s="10">
        <v>0</v>
      </c>
      <c r="J311" s="11">
        <f t="shared" si="4"/>
        <v>13939108</v>
      </c>
    </row>
    <row r="312" spans="1:10" ht="15.75" customHeight="1" x14ac:dyDescent="0.25">
      <c r="A312" s="7">
        <v>309</v>
      </c>
      <c r="B312" s="8">
        <v>13</v>
      </c>
      <c r="C312" s="9" t="s">
        <v>634</v>
      </c>
      <c r="D312" s="9" t="s">
        <v>635</v>
      </c>
      <c r="E312" s="9">
        <v>13605</v>
      </c>
      <c r="F312" s="10">
        <v>5816348</v>
      </c>
      <c r="G312" s="10">
        <v>1778809</v>
      </c>
      <c r="H312" s="10">
        <v>0</v>
      </c>
      <c r="I312" s="10">
        <v>1032024</v>
      </c>
      <c r="J312" s="11">
        <f t="shared" si="4"/>
        <v>8627181</v>
      </c>
    </row>
    <row r="313" spans="1:10" ht="15.75" customHeight="1" x14ac:dyDescent="0.25">
      <c r="A313" s="7">
        <v>310</v>
      </c>
      <c r="B313" s="8">
        <v>14</v>
      </c>
      <c r="C313" s="9" t="s">
        <v>636</v>
      </c>
      <c r="D313" s="9" t="s">
        <v>637</v>
      </c>
      <c r="E313" s="9">
        <v>10101</v>
      </c>
      <c r="F313" s="10">
        <v>58713703</v>
      </c>
      <c r="G313" s="10">
        <v>18854790</v>
      </c>
      <c r="H313" s="10">
        <v>509887</v>
      </c>
      <c r="I313" s="10">
        <v>17481840</v>
      </c>
      <c r="J313" s="11">
        <f t="shared" si="4"/>
        <v>95560220</v>
      </c>
    </row>
    <row r="314" spans="1:10" ht="15.75" customHeight="1" x14ac:dyDescent="0.25">
      <c r="A314" s="7">
        <v>311</v>
      </c>
      <c r="B314" s="8">
        <v>14</v>
      </c>
      <c r="C314" s="9" t="s">
        <v>638</v>
      </c>
      <c r="D314" s="9" t="s">
        <v>639</v>
      </c>
      <c r="E314" s="9">
        <v>10102</v>
      </c>
      <c r="F314" s="10">
        <v>6836781</v>
      </c>
      <c r="G314" s="10">
        <v>4780932</v>
      </c>
      <c r="H314" s="10">
        <v>0</v>
      </c>
      <c r="I314" s="10">
        <v>2892532</v>
      </c>
      <c r="J314" s="11">
        <f t="shared" si="4"/>
        <v>14510245</v>
      </c>
    </row>
    <row r="315" spans="1:10" ht="15.75" customHeight="1" x14ac:dyDescent="0.25">
      <c r="A315" s="7">
        <v>312</v>
      </c>
      <c r="B315" s="8">
        <v>14</v>
      </c>
      <c r="C315" s="9" t="s">
        <v>640</v>
      </c>
      <c r="D315" s="9" t="s">
        <v>641</v>
      </c>
      <c r="E315" s="9">
        <v>10103</v>
      </c>
      <c r="F315" s="10">
        <v>5970888</v>
      </c>
      <c r="G315" s="10">
        <v>3035481</v>
      </c>
      <c r="H315" s="10">
        <v>0</v>
      </c>
      <c r="I315" s="10">
        <v>0</v>
      </c>
      <c r="J315" s="11">
        <f t="shared" si="4"/>
        <v>9006369</v>
      </c>
    </row>
    <row r="316" spans="1:10" ht="15.75" customHeight="1" x14ac:dyDescent="0.25">
      <c r="A316" s="7">
        <v>313</v>
      </c>
      <c r="B316" s="8">
        <v>14</v>
      </c>
      <c r="C316" s="9" t="s">
        <v>642</v>
      </c>
      <c r="D316" s="9" t="s">
        <v>643</v>
      </c>
      <c r="E316" s="9">
        <v>10104</v>
      </c>
      <c r="F316" s="10">
        <v>14772302</v>
      </c>
      <c r="G316" s="10">
        <v>4231562</v>
      </c>
      <c r="H316" s="10">
        <v>0</v>
      </c>
      <c r="I316" s="10">
        <v>0</v>
      </c>
      <c r="J316" s="11">
        <f t="shared" si="4"/>
        <v>19003864</v>
      </c>
    </row>
    <row r="317" spans="1:10" ht="15.75" customHeight="1" x14ac:dyDescent="0.25">
      <c r="A317" s="7">
        <v>314</v>
      </c>
      <c r="B317" s="8">
        <v>14</v>
      </c>
      <c r="C317" s="9" t="s">
        <v>644</v>
      </c>
      <c r="D317" s="9" t="s">
        <v>645</v>
      </c>
      <c r="E317" s="9">
        <v>10105</v>
      </c>
      <c r="F317" s="10">
        <v>14178739</v>
      </c>
      <c r="G317" s="10">
        <v>6522991</v>
      </c>
      <c r="H317" s="10">
        <v>0</v>
      </c>
      <c r="I317" s="10">
        <v>0</v>
      </c>
      <c r="J317" s="11">
        <f t="shared" si="4"/>
        <v>20701730</v>
      </c>
    </row>
    <row r="318" spans="1:10" ht="15.75" customHeight="1" x14ac:dyDescent="0.25">
      <c r="A318" s="7">
        <v>315</v>
      </c>
      <c r="B318" s="8">
        <v>14</v>
      </c>
      <c r="C318" s="9" t="s">
        <v>646</v>
      </c>
      <c r="D318" s="9" t="s">
        <v>647</v>
      </c>
      <c r="E318" s="9">
        <v>10106</v>
      </c>
      <c r="F318" s="10">
        <v>4984472</v>
      </c>
      <c r="G318" s="10">
        <v>588853</v>
      </c>
      <c r="H318" s="10">
        <v>0</v>
      </c>
      <c r="I318" s="10">
        <v>767893</v>
      </c>
      <c r="J318" s="11">
        <f t="shared" si="4"/>
        <v>6341218</v>
      </c>
    </row>
    <row r="319" spans="1:10" ht="15.75" customHeight="1" x14ac:dyDescent="0.25">
      <c r="A319" s="7">
        <v>316</v>
      </c>
      <c r="B319" s="8">
        <v>14</v>
      </c>
      <c r="C319" s="9" t="s">
        <v>648</v>
      </c>
      <c r="D319" s="9" t="s">
        <v>649</v>
      </c>
      <c r="E319" s="9">
        <v>10107</v>
      </c>
      <c r="F319" s="10">
        <v>3366987</v>
      </c>
      <c r="G319" s="10">
        <v>2893191</v>
      </c>
      <c r="H319" s="10">
        <v>0</v>
      </c>
      <c r="I319" s="10">
        <v>145682</v>
      </c>
      <c r="J319" s="11">
        <f t="shared" si="4"/>
        <v>6405860</v>
      </c>
    </row>
    <row r="320" spans="1:10" ht="15.75" customHeight="1" x14ac:dyDescent="0.25">
      <c r="A320" s="7">
        <v>317</v>
      </c>
      <c r="B320" s="8">
        <v>14</v>
      </c>
      <c r="C320" s="9" t="s">
        <v>650</v>
      </c>
      <c r="D320" s="9" t="s">
        <v>651</v>
      </c>
      <c r="E320" s="9">
        <v>10108</v>
      </c>
      <c r="F320" s="10">
        <v>20099212</v>
      </c>
      <c r="G320" s="10">
        <v>10169092</v>
      </c>
      <c r="H320" s="10">
        <v>0</v>
      </c>
      <c r="I320" s="10">
        <v>4492301</v>
      </c>
      <c r="J320" s="11">
        <f t="shared" si="4"/>
        <v>34760605</v>
      </c>
    </row>
    <row r="321" spans="1:10" ht="15.75" customHeight="1" x14ac:dyDescent="0.25">
      <c r="A321" s="7">
        <v>318</v>
      </c>
      <c r="B321" s="8">
        <v>14</v>
      </c>
      <c r="C321" s="9" t="s">
        <v>652</v>
      </c>
      <c r="D321" s="9" t="s">
        <v>653</v>
      </c>
      <c r="E321" s="9">
        <v>10109</v>
      </c>
      <c r="F321" s="10">
        <v>17774425</v>
      </c>
      <c r="G321" s="10">
        <v>8311317</v>
      </c>
      <c r="H321" s="10">
        <v>0</v>
      </c>
      <c r="I321" s="10">
        <v>3505885</v>
      </c>
      <c r="J321" s="11">
        <f t="shared" si="4"/>
        <v>29591627</v>
      </c>
    </row>
    <row r="322" spans="1:10" ht="15.75" customHeight="1" x14ac:dyDescent="0.25">
      <c r="A322" s="7">
        <v>319</v>
      </c>
      <c r="B322" s="8">
        <v>14</v>
      </c>
      <c r="C322" s="9" t="s">
        <v>654</v>
      </c>
      <c r="D322" s="9" t="s">
        <v>655</v>
      </c>
      <c r="E322" s="9">
        <v>10110</v>
      </c>
      <c r="F322" s="10">
        <v>12959476</v>
      </c>
      <c r="G322" s="10">
        <v>6851105</v>
      </c>
      <c r="H322" s="10">
        <v>0</v>
      </c>
      <c r="I322" s="10">
        <v>0</v>
      </c>
      <c r="J322" s="11">
        <f t="shared" si="4"/>
        <v>19810581</v>
      </c>
    </row>
    <row r="323" spans="1:10" ht="15.75" customHeight="1" x14ac:dyDescent="0.25">
      <c r="A323" s="7">
        <v>320</v>
      </c>
      <c r="B323" s="8">
        <v>14</v>
      </c>
      <c r="C323" s="9" t="s">
        <v>656</v>
      </c>
      <c r="D323" s="9" t="s">
        <v>657</v>
      </c>
      <c r="E323" s="9">
        <v>10111</v>
      </c>
      <c r="F323" s="10">
        <v>8842874</v>
      </c>
      <c r="G323" s="10">
        <v>4969489</v>
      </c>
      <c r="H323" s="10">
        <v>0</v>
      </c>
      <c r="I323" s="10">
        <v>1551428</v>
      </c>
      <c r="J323" s="11">
        <f t="shared" si="4"/>
        <v>15363791</v>
      </c>
    </row>
    <row r="324" spans="1:10" ht="15.75" customHeight="1" x14ac:dyDescent="0.25">
      <c r="A324" s="7">
        <v>321</v>
      </c>
      <c r="B324" s="8">
        <v>14</v>
      </c>
      <c r="C324" s="9" t="s">
        <v>658</v>
      </c>
      <c r="D324" s="9" t="s">
        <v>659</v>
      </c>
      <c r="E324" s="9">
        <v>10112</v>
      </c>
      <c r="F324" s="10">
        <v>8275226</v>
      </c>
      <c r="G324" s="10">
        <v>3894590</v>
      </c>
      <c r="H324" s="10">
        <v>0</v>
      </c>
      <c r="I324" s="10">
        <v>1165456</v>
      </c>
      <c r="J324" s="11">
        <f t="shared" si="4"/>
        <v>13335272</v>
      </c>
    </row>
    <row r="325" spans="1:10" ht="15.75" customHeight="1" x14ac:dyDescent="0.25">
      <c r="A325" s="7">
        <v>322</v>
      </c>
      <c r="B325" s="8">
        <v>15</v>
      </c>
      <c r="C325" s="9" t="s">
        <v>660</v>
      </c>
      <c r="D325" s="9" t="s">
        <v>661</v>
      </c>
      <c r="E325" s="9">
        <v>1101</v>
      </c>
      <c r="F325" s="10">
        <v>0</v>
      </c>
      <c r="G325" s="10">
        <v>27236583</v>
      </c>
      <c r="H325" s="10">
        <v>959183</v>
      </c>
      <c r="I325" s="10">
        <v>0</v>
      </c>
      <c r="J325" s="11">
        <f t="shared" si="4"/>
        <v>28195766</v>
      </c>
    </row>
    <row r="326" spans="1:10" ht="15.75" customHeight="1" x14ac:dyDescent="0.25">
      <c r="A326" s="7">
        <v>323</v>
      </c>
      <c r="B326" s="8">
        <v>15</v>
      </c>
      <c r="C326" s="9" t="s">
        <v>662</v>
      </c>
      <c r="D326" s="9" t="s">
        <v>663</v>
      </c>
      <c r="E326" s="9">
        <v>1106</v>
      </c>
      <c r="F326" s="10">
        <v>0</v>
      </c>
      <c r="G326" s="10">
        <v>297489</v>
      </c>
      <c r="H326" s="10">
        <v>0</v>
      </c>
      <c r="I326" s="10">
        <v>0</v>
      </c>
      <c r="J326" s="11">
        <f t="shared" ref="J326:J348" si="5">SUM(F326:I326)</f>
        <v>297489</v>
      </c>
    </row>
    <row r="327" spans="1:10" ht="15.75" customHeight="1" x14ac:dyDescent="0.25">
      <c r="A327" s="7">
        <v>324</v>
      </c>
      <c r="B327" s="8">
        <v>15</v>
      </c>
      <c r="C327" s="9" t="s">
        <v>664</v>
      </c>
      <c r="D327" s="9" t="s">
        <v>665</v>
      </c>
      <c r="E327" s="9">
        <v>1301</v>
      </c>
      <c r="F327" s="10">
        <v>0</v>
      </c>
      <c r="G327" s="10">
        <v>634461</v>
      </c>
      <c r="H327" s="10">
        <v>0</v>
      </c>
      <c r="I327" s="10">
        <v>0</v>
      </c>
      <c r="J327" s="11">
        <f t="shared" si="5"/>
        <v>634461</v>
      </c>
    </row>
    <row r="328" spans="1:10" ht="15.75" customHeight="1" x14ac:dyDescent="0.25">
      <c r="A328" s="7">
        <v>325</v>
      </c>
      <c r="B328" s="8">
        <v>15</v>
      </c>
      <c r="C328" s="9" t="s">
        <v>666</v>
      </c>
      <c r="D328" s="9" t="s">
        <v>667</v>
      </c>
      <c r="E328" s="9">
        <v>1302</v>
      </c>
      <c r="F328" s="10">
        <v>0</v>
      </c>
      <c r="G328" s="10">
        <v>0</v>
      </c>
      <c r="H328" s="10">
        <v>0</v>
      </c>
      <c r="I328" s="10">
        <v>0</v>
      </c>
      <c r="J328" s="11">
        <f t="shared" si="5"/>
        <v>0</v>
      </c>
    </row>
    <row r="329" spans="1:10" ht="15.75" customHeight="1" x14ac:dyDescent="0.25">
      <c r="A329" s="7">
        <v>326</v>
      </c>
      <c r="B329" s="8">
        <v>16</v>
      </c>
      <c r="C329" s="9" t="s">
        <v>668</v>
      </c>
      <c r="D329" s="9" t="s">
        <v>669</v>
      </c>
      <c r="E329" s="9">
        <v>8101</v>
      </c>
      <c r="F329" s="10">
        <v>29565712</v>
      </c>
      <c r="G329" s="10">
        <v>19639740</v>
      </c>
      <c r="H329" s="10">
        <v>992541</v>
      </c>
      <c r="I329" s="10">
        <v>11668128</v>
      </c>
      <c r="J329" s="11">
        <f t="shared" si="5"/>
        <v>61866121</v>
      </c>
    </row>
    <row r="330" spans="1:10" ht="15.75" customHeight="1" x14ac:dyDescent="0.25">
      <c r="A330" s="7">
        <v>327</v>
      </c>
      <c r="B330" s="8">
        <v>16</v>
      </c>
      <c r="C330" s="9" t="s">
        <v>670</v>
      </c>
      <c r="D330" s="9" t="s">
        <v>671</v>
      </c>
      <c r="E330" s="9">
        <v>8102</v>
      </c>
      <c r="F330" s="10">
        <v>8196260</v>
      </c>
      <c r="G330" s="10">
        <v>4341153</v>
      </c>
      <c r="H330" s="10">
        <v>0</v>
      </c>
      <c r="I330" s="10">
        <v>0</v>
      </c>
      <c r="J330" s="11">
        <f t="shared" si="5"/>
        <v>12537413</v>
      </c>
    </row>
    <row r="331" spans="1:10" ht="15.75" customHeight="1" x14ac:dyDescent="0.25">
      <c r="A331" s="7">
        <v>328</v>
      </c>
      <c r="B331" s="8">
        <v>16</v>
      </c>
      <c r="C331" s="9" t="s">
        <v>672</v>
      </c>
      <c r="D331" s="9" t="s">
        <v>673</v>
      </c>
      <c r="E331" s="9">
        <v>8103</v>
      </c>
      <c r="F331" s="10">
        <v>16451696</v>
      </c>
      <c r="G331" s="10">
        <v>7467850</v>
      </c>
      <c r="H331" s="10">
        <v>0</v>
      </c>
      <c r="I331" s="10">
        <v>2440503</v>
      </c>
      <c r="J331" s="11">
        <f t="shared" si="5"/>
        <v>26360049</v>
      </c>
    </row>
    <row r="332" spans="1:10" ht="15.75" customHeight="1" x14ac:dyDescent="0.25">
      <c r="A332" s="7">
        <v>329</v>
      </c>
      <c r="B332" s="8">
        <v>16</v>
      </c>
      <c r="C332" s="9" t="s">
        <v>674</v>
      </c>
      <c r="D332" s="9" t="s">
        <v>675</v>
      </c>
      <c r="E332" s="9">
        <v>8104</v>
      </c>
      <c r="F332" s="10">
        <v>11159559</v>
      </c>
      <c r="G332" s="10">
        <v>224648</v>
      </c>
      <c r="H332" s="10">
        <v>0</v>
      </c>
      <c r="I332" s="10">
        <v>1362871</v>
      </c>
      <c r="J332" s="11">
        <f t="shared" si="5"/>
        <v>12747078</v>
      </c>
    </row>
    <row r="333" spans="1:10" ht="15.75" customHeight="1" x14ac:dyDescent="0.25">
      <c r="A333" s="7">
        <v>330</v>
      </c>
      <c r="B333" s="8">
        <v>16</v>
      </c>
      <c r="C333" s="9" t="s">
        <v>676</v>
      </c>
      <c r="D333" s="9" t="s">
        <v>677</v>
      </c>
      <c r="E333" s="9">
        <v>8105</v>
      </c>
      <c r="F333" s="10">
        <v>4074289</v>
      </c>
      <c r="G333" s="10">
        <v>1857775</v>
      </c>
      <c r="H333" s="10">
        <v>0</v>
      </c>
      <c r="I333" s="10">
        <v>151807</v>
      </c>
      <c r="J333" s="11">
        <f t="shared" si="5"/>
        <v>6083871</v>
      </c>
    </row>
    <row r="334" spans="1:10" ht="15.75" customHeight="1" x14ac:dyDescent="0.25">
      <c r="A334" s="7">
        <v>331</v>
      </c>
      <c r="B334" s="8">
        <v>16</v>
      </c>
      <c r="C334" s="9" t="s">
        <v>678</v>
      </c>
      <c r="D334" s="9" t="s">
        <v>679</v>
      </c>
      <c r="E334" s="9">
        <v>8106</v>
      </c>
      <c r="F334" s="10">
        <v>0</v>
      </c>
      <c r="G334" s="10">
        <v>2024565</v>
      </c>
      <c r="H334" s="10">
        <v>0</v>
      </c>
      <c r="I334" s="10">
        <v>0</v>
      </c>
      <c r="J334" s="11">
        <f t="shared" si="5"/>
        <v>2024565</v>
      </c>
    </row>
    <row r="335" spans="1:10" ht="15.75" customHeight="1" x14ac:dyDescent="0.25">
      <c r="A335" s="7">
        <v>332</v>
      </c>
      <c r="B335" s="8">
        <v>16</v>
      </c>
      <c r="C335" s="9" t="s">
        <v>680</v>
      </c>
      <c r="D335" s="9" t="s">
        <v>681</v>
      </c>
      <c r="E335" s="9">
        <v>8107</v>
      </c>
      <c r="F335" s="10">
        <v>5752365</v>
      </c>
      <c r="G335" s="10">
        <v>1997332</v>
      </c>
      <c r="H335" s="10">
        <v>0</v>
      </c>
      <c r="I335" s="10">
        <v>0</v>
      </c>
      <c r="J335" s="11">
        <f t="shared" si="5"/>
        <v>7749697</v>
      </c>
    </row>
    <row r="336" spans="1:10" ht="15.75" customHeight="1" x14ac:dyDescent="0.25">
      <c r="A336" s="7">
        <v>333</v>
      </c>
      <c r="B336" s="8">
        <v>16</v>
      </c>
      <c r="C336" s="9" t="s">
        <v>682</v>
      </c>
      <c r="D336" s="9" t="s">
        <v>683</v>
      </c>
      <c r="E336" s="9">
        <v>8108</v>
      </c>
      <c r="F336" s="10">
        <v>5904831</v>
      </c>
      <c r="G336" s="10">
        <v>1460212</v>
      </c>
      <c r="H336" s="10">
        <v>0</v>
      </c>
      <c r="I336" s="10">
        <v>931950</v>
      </c>
      <c r="J336" s="11">
        <f t="shared" si="5"/>
        <v>8296993</v>
      </c>
    </row>
    <row r="337" spans="1:10" ht="15.75" customHeight="1" x14ac:dyDescent="0.25">
      <c r="A337" s="7">
        <v>334</v>
      </c>
      <c r="B337" s="8">
        <v>16</v>
      </c>
      <c r="C337" s="9" t="s">
        <v>684</v>
      </c>
      <c r="D337" s="9" t="s">
        <v>685</v>
      </c>
      <c r="E337" s="9">
        <v>8109</v>
      </c>
      <c r="F337" s="10">
        <v>23860370</v>
      </c>
      <c r="G337" s="10">
        <v>10958752</v>
      </c>
      <c r="H337" s="10">
        <v>0</v>
      </c>
      <c r="I337" s="10">
        <v>5490967</v>
      </c>
      <c r="J337" s="11">
        <f t="shared" si="5"/>
        <v>40310089</v>
      </c>
    </row>
    <row r="338" spans="1:10" ht="15.75" customHeight="1" x14ac:dyDescent="0.25">
      <c r="A338" s="7">
        <v>335</v>
      </c>
      <c r="B338" s="8">
        <v>16</v>
      </c>
      <c r="C338" s="9" t="s">
        <v>686</v>
      </c>
      <c r="D338" s="9" t="s">
        <v>687</v>
      </c>
      <c r="E338" s="9">
        <v>8110</v>
      </c>
      <c r="F338" s="10">
        <v>8922596</v>
      </c>
      <c r="G338" s="10">
        <v>2677401</v>
      </c>
      <c r="H338" s="10">
        <v>0</v>
      </c>
      <c r="I338" s="10">
        <v>2057923</v>
      </c>
      <c r="J338" s="11">
        <f t="shared" si="5"/>
        <v>13657920</v>
      </c>
    </row>
    <row r="339" spans="1:10" ht="15.75" customHeight="1" x14ac:dyDescent="0.25">
      <c r="A339" s="7">
        <v>336</v>
      </c>
      <c r="B339" s="8">
        <v>16</v>
      </c>
      <c r="C339" s="9" t="s">
        <v>688</v>
      </c>
      <c r="D339" s="9" t="s">
        <v>689</v>
      </c>
      <c r="E339" s="9">
        <v>8111</v>
      </c>
      <c r="F339" s="10">
        <v>5789115</v>
      </c>
      <c r="G339" s="10">
        <v>2898657</v>
      </c>
      <c r="H339" s="10">
        <v>0</v>
      </c>
      <c r="I339" s="10">
        <v>0</v>
      </c>
      <c r="J339" s="11">
        <f t="shared" si="5"/>
        <v>8687772</v>
      </c>
    </row>
    <row r="340" spans="1:10" ht="15.75" customHeight="1" x14ac:dyDescent="0.25">
      <c r="A340" s="7">
        <v>337</v>
      </c>
      <c r="B340" s="8">
        <v>16</v>
      </c>
      <c r="C340" s="9" t="s">
        <v>690</v>
      </c>
      <c r="D340" s="9" t="s">
        <v>691</v>
      </c>
      <c r="E340" s="9">
        <v>8112</v>
      </c>
      <c r="F340" s="10">
        <v>11757270</v>
      </c>
      <c r="G340" s="10">
        <v>2573935</v>
      </c>
      <c r="H340" s="10">
        <v>0</v>
      </c>
      <c r="I340" s="10">
        <v>1529661</v>
      </c>
      <c r="J340" s="11">
        <f t="shared" si="5"/>
        <v>15860866</v>
      </c>
    </row>
    <row r="341" spans="1:10" ht="15.75" customHeight="1" x14ac:dyDescent="0.25">
      <c r="A341" s="7">
        <v>338</v>
      </c>
      <c r="B341" s="8">
        <v>16</v>
      </c>
      <c r="C341" s="9" t="s">
        <v>692</v>
      </c>
      <c r="D341" s="9" t="s">
        <v>693</v>
      </c>
      <c r="E341" s="9">
        <v>8113</v>
      </c>
      <c r="F341" s="10">
        <v>11824645</v>
      </c>
      <c r="G341" s="10">
        <v>2479986</v>
      </c>
      <c r="H341" s="10">
        <v>0</v>
      </c>
      <c r="I341" s="10">
        <v>2944265</v>
      </c>
      <c r="J341" s="11">
        <f t="shared" si="5"/>
        <v>17248896</v>
      </c>
    </row>
    <row r="342" spans="1:10" ht="15.75" customHeight="1" x14ac:dyDescent="0.25">
      <c r="A342" s="7">
        <v>339</v>
      </c>
      <c r="B342" s="8">
        <v>16</v>
      </c>
      <c r="C342" s="9" t="s">
        <v>694</v>
      </c>
      <c r="D342" s="9" t="s">
        <v>695</v>
      </c>
      <c r="E342" s="9">
        <v>8114</v>
      </c>
      <c r="F342" s="10">
        <v>11581622</v>
      </c>
      <c r="G342" s="10">
        <v>7169043</v>
      </c>
      <c r="H342" s="10">
        <v>0</v>
      </c>
      <c r="I342" s="10">
        <v>0</v>
      </c>
      <c r="J342" s="11">
        <f t="shared" si="5"/>
        <v>18750665</v>
      </c>
    </row>
    <row r="343" spans="1:10" ht="15.75" customHeight="1" x14ac:dyDescent="0.25">
      <c r="A343" s="7">
        <v>340</v>
      </c>
      <c r="B343" s="8">
        <v>16</v>
      </c>
      <c r="C343" s="9" t="s">
        <v>696</v>
      </c>
      <c r="D343" s="9" t="s">
        <v>697</v>
      </c>
      <c r="E343" s="9">
        <v>8115</v>
      </c>
      <c r="F343" s="10">
        <v>9650347</v>
      </c>
      <c r="G343" s="10">
        <v>3130089</v>
      </c>
      <c r="H343" s="10">
        <v>0</v>
      </c>
      <c r="I343" s="10">
        <v>1408479</v>
      </c>
      <c r="J343" s="11">
        <f t="shared" si="5"/>
        <v>14188915</v>
      </c>
    </row>
    <row r="344" spans="1:10" ht="15.75" customHeight="1" x14ac:dyDescent="0.25">
      <c r="A344" s="7">
        <v>341</v>
      </c>
      <c r="B344" s="8">
        <v>16</v>
      </c>
      <c r="C344" s="9" t="s">
        <v>698</v>
      </c>
      <c r="D344" s="9" t="s">
        <v>699</v>
      </c>
      <c r="E344" s="9">
        <v>8116</v>
      </c>
      <c r="F344" s="10">
        <v>8184669</v>
      </c>
      <c r="G344" s="10">
        <v>2580060</v>
      </c>
      <c r="H344" s="10">
        <v>482654</v>
      </c>
      <c r="I344" s="10">
        <v>2613418</v>
      </c>
      <c r="J344" s="11">
        <f t="shared" si="5"/>
        <v>13860801</v>
      </c>
    </row>
    <row r="345" spans="1:10" ht="15.75" customHeight="1" x14ac:dyDescent="0.25">
      <c r="A345" s="7">
        <v>342</v>
      </c>
      <c r="B345" s="8">
        <v>16</v>
      </c>
      <c r="C345" s="9" t="s">
        <v>700</v>
      </c>
      <c r="D345" s="9" t="s">
        <v>701</v>
      </c>
      <c r="E345" s="9">
        <v>8117</v>
      </c>
      <c r="F345" s="10">
        <v>9604739</v>
      </c>
      <c r="G345" s="10">
        <v>3666550</v>
      </c>
      <c r="H345" s="10">
        <v>0</v>
      </c>
      <c r="I345" s="10">
        <v>0</v>
      </c>
      <c r="J345" s="11">
        <f t="shared" si="5"/>
        <v>13271289</v>
      </c>
    </row>
    <row r="346" spans="1:10" ht="15.75" customHeight="1" x14ac:dyDescent="0.25">
      <c r="A346" s="7">
        <v>343</v>
      </c>
      <c r="B346" s="8">
        <v>16</v>
      </c>
      <c r="C346" s="9" t="s">
        <v>702</v>
      </c>
      <c r="D346" s="9" t="s">
        <v>703</v>
      </c>
      <c r="E346" s="9">
        <v>8118</v>
      </c>
      <c r="F346" s="10">
        <v>18736341</v>
      </c>
      <c r="G346" s="10">
        <v>0</v>
      </c>
      <c r="H346" s="10">
        <v>0</v>
      </c>
      <c r="I346" s="10">
        <v>0</v>
      </c>
      <c r="J346" s="11">
        <f t="shared" si="5"/>
        <v>18736341</v>
      </c>
    </row>
    <row r="347" spans="1:10" ht="15.75" customHeight="1" x14ac:dyDescent="0.25">
      <c r="A347" s="7">
        <v>344</v>
      </c>
      <c r="B347" s="8">
        <v>16</v>
      </c>
      <c r="C347" s="9" t="s">
        <v>704</v>
      </c>
      <c r="D347" s="9" t="s">
        <v>705</v>
      </c>
      <c r="E347" s="9">
        <v>8119</v>
      </c>
      <c r="F347" s="10">
        <v>5239745</v>
      </c>
      <c r="G347" s="10">
        <v>1991207</v>
      </c>
      <c r="H347" s="10">
        <v>72841</v>
      </c>
      <c r="I347" s="10">
        <v>39483</v>
      </c>
      <c r="J347" s="11">
        <f t="shared" si="5"/>
        <v>7343276</v>
      </c>
    </row>
    <row r="348" spans="1:10" ht="15.75" customHeight="1" x14ac:dyDescent="0.25">
      <c r="A348" s="7">
        <v>345</v>
      </c>
      <c r="B348" s="8">
        <v>16</v>
      </c>
      <c r="C348" s="9" t="s">
        <v>706</v>
      </c>
      <c r="D348" s="9" t="s">
        <v>707</v>
      </c>
      <c r="E348" s="9">
        <v>8120</v>
      </c>
      <c r="F348" s="10">
        <v>16414946</v>
      </c>
      <c r="G348" s="10">
        <v>1110990</v>
      </c>
      <c r="H348" s="10">
        <v>0</v>
      </c>
      <c r="I348" s="10">
        <v>0</v>
      </c>
      <c r="J348" s="11">
        <f t="shared" si="5"/>
        <v>17525936</v>
      </c>
    </row>
    <row r="349" spans="1:10" ht="15.75" customHeight="1" thickBot="1" x14ac:dyDescent="0.3">
      <c r="A349" s="12">
        <v>346</v>
      </c>
      <c r="B349" s="13">
        <v>16</v>
      </c>
      <c r="C349" s="14" t="s">
        <v>708</v>
      </c>
      <c r="D349" s="14" t="s">
        <v>709</v>
      </c>
      <c r="E349" s="14">
        <v>8121</v>
      </c>
      <c r="F349" s="15">
        <v>5962689</v>
      </c>
      <c r="G349" s="15">
        <v>5765274</v>
      </c>
      <c r="H349" s="15">
        <v>0</v>
      </c>
      <c r="I349" s="15">
        <v>5093404</v>
      </c>
      <c r="J349" s="16">
        <f>SUM(F349:I349)</f>
        <v>16821367</v>
      </c>
    </row>
    <row r="350" spans="1:10" ht="15.75" customHeight="1" thickBot="1" x14ac:dyDescent="0.3">
      <c r="A350" s="17"/>
      <c r="B350" s="18"/>
      <c r="C350" s="18"/>
      <c r="D350" s="18"/>
      <c r="E350" s="18"/>
      <c r="F350" s="18"/>
      <c r="G350" s="18"/>
      <c r="H350" s="18"/>
      <c r="I350" s="18"/>
      <c r="J350" s="19"/>
    </row>
    <row r="351" spans="1:10" ht="15.75" customHeight="1" thickBot="1" x14ac:dyDescent="0.3">
      <c r="A351" s="20" t="s">
        <v>710</v>
      </c>
      <c r="B351" s="21"/>
      <c r="C351" s="21"/>
      <c r="D351" s="21"/>
      <c r="E351" s="21"/>
      <c r="F351" s="22">
        <f>SUM(F4:F349)</f>
        <v>4780202587.5</v>
      </c>
      <c r="G351" s="22">
        <f>SUM(G4:G349)</f>
        <v>2245800298</v>
      </c>
      <c r="H351" s="22">
        <f>SUM(H4:H349)</f>
        <v>28768706</v>
      </c>
      <c r="I351" s="22">
        <f>SUM(I4:I349)</f>
        <v>863790346</v>
      </c>
      <c r="J351" s="22">
        <f>SUM(J4:J349)</f>
        <v>7918561937.5</v>
      </c>
    </row>
    <row r="352" spans="1:10" ht="15.75" customHeight="1" x14ac:dyDescent="0.25"/>
    <row r="353" spans="6:6" ht="15.75" customHeight="1" x14ac:dyDescent="0.25">
      <c r="F353" s="66"/>
    </row>
    <row r="354" spans="6:6" ht="15.75" customHeight="1" x14ac:dyDescent="0.25"/>
    <row r="355" spans="6:6" ht="15.75" customHeight="1" x14ac:dyDescent="0.25"/>
    <row r="356" spans="6:6" ht="15.75" customHeight="1" x14ac:dyDescent="0.25"/>
    <row r="357" spans="6:6" ht="15.75" customHeight="1" x14ac:dyDescent="0.25"/>
    <row r="358" spans="6:6" ht="15.75" customHeight="1" x14ac:dyDescent="0.25"/>
    <row r="359" spans="6:6" ht="15.75" customHeight="1" x14ac:dyDescent="0.25"/>
    <row r="360" spans="6:6" ht="15.75" customHeight="1" x14ac:dyDescent="0.25"/>
    <row r="361" spans="6:6" ht="15.75" customHeight="1" x14ac:dyDescent="0.25"/>
    <row r="362" spans="6:6" ht="15.75" customHeight="1" x14ac:dyDescent="0.25"/>
    <row r="363" spans="6:6" ht="15.75" customHeight="1" x14ac:dyDescent="0.25"/>
    <row r="364" spans="6:6" ht="15.75" customHeight="1" x14ac:dyDescent="0.25"/>
    <row r="365" spans="6:6" ht="15.75" customHeight="1" x14ac:dyDescent="0.25"/>
    <row r="366" spans="6:6" ht="15.75" customHeight="1" x14ac:dyDescent="0.25"/>
    <row r="367" spans="6:6" ht="15.75" customHeight="1" x14ac:dyDescent="0.25"/>
    <row r="368" spans="6:6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J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activeCell="F18" sqref="F18"/>
    </sheetView>
  </sheetViews>
  <sheetFormatPr baseColWidth="10" defaultColWidth="14.42578125" defaultRowHeight="15" customHeight="1" x14ac:dyDescent="0.25"/>
  <cols>
    <col min="1" max="1" width="5.42578125" customWidth="1"/>
    <col min="2" max="2" width="9" customWidth="1"/>
    <col min="3" max="3" width="10.7109375" customWidth="1"/>
    <col min="4" max="4" width="23.7109375" customWidth="1"/>
    <col min="5" max="5" width="10.7109375" customWidth="1"/>
    <col min="6" max="6" width="14.140625" customWidth="1"/>
    <col min="7" max="10" width="15.140625" customWidth="1"/>
    <col min="11" max="25" width="10.7109375" customWidth="1"/>
  </cols>
  <sheetData>
    <row r="1" spans="1:10" ht="18.75" x14ac:dyDescent="0.25">
      <c r="A1" s="86" t="s">
        <v>803</v>
      </c>
      <c r="B1" s="87"/>
      <c r="C1" s="87"/>
      <c r="D1" s="87"/>
      <c r="E1" s="87"/>
      <c r="F1" s="87"/>
      <c r="G1" s="87"/>
      <c r="H1" s="87"/>
      <c r="I1" s="87"/>
      <c r="J1" s="88"/>
    </row>
    <row r="2" spans="1:10" ht="15.75" thickBot="1" x14ac:dyDescent="0.3">
      <c r="A2" s="23"/>
      <c r="B2" s="24"/>
      <c r="C2" s="25"/>
      <c r="D2" s="25"/>
      <c r="E2" s="25"/>
      <c r="F2" s="26"/>
      <c r="G2" s="26"/>
      <c r="H2" s="26"/>
      <c r="I2" s="26"/>
      <c r="J2" s="27"/>
    </row>
    <row r="3" spans="1:10" ht="29.25" customHeight="1" thickBot="1" x14ac:dyDescent="0.3">
      <c r="A3" s="28" t="s">
        <v>0</v>
      </c>
      <c r="B3" s="29" t="s">
        <v>1</v>
      </c>
      <c r="C3" s="28" t="s">
        <v>2</v>
      </c>
      <c r="D3" s="28" t="s">
        <v>3</v>
      </c>
      <c r="E3" s="28" t="s">
        <v>4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x14ac:dyDescent="0.25">
      <c r="A4" s="4">
        <v>1</v>
      </c>
      <c r="B4" s="32" t="s">
        <v>10</v>
      </c>
      <c r="C4" s="5" t="s">
        <v>11</v>
      </c>
      <c r="D4" s="5" t="s">
        <v>12</v>
      </c>
      <c r="E4" s="33">
        <v>1201</v>
      </c>
      <c r="F4" s="34">
        <f>IFERROR(VLOOKUP(E4,'Detalle 1era Cuota + Adicional'!$A$5:$U$350,5,0)+VLOOKUP(E4,'Detalle 1era Cuota + Adicional'!$A$5:$U$350,7,0),0)</f>
        <v>53492895</v>
      </c>
      <c r="G4" s="34">
        <f>IFERROR(VLOOKUP(E4,'Detalle 1era Cuota + Adicional'!$A$5:$U$350,9,0)+VLOOKUP(E4,'Detalle 1era Cuota + Adicional'!$A$5:$U$350,11,0),0)</f>
        <v>24705155</v>
      </c>
      <c r="H4" s="34">
        <f>IFERROR(VLOOKUP(E4,'Detalle 1era Cuota + Adicional'!$A$5:$U$350,13,0)+VLOOKUP(E4,'Detalle 1era Cuota + Adicional'!$A$5:$U$350,15,0),0)</f>
        <v>840734</v>
      </c>
      <c r="I4" s="34">
        <f>IFERROR(VLOOKUP(E4,'Detalle 1era Cuota + Adicional'!$A$5:$U$350,17,0)+VLOOKUP(E4,'Detalle 1era Cuota + Adicional'!$A$5:$U$350,19,0),0)</f>
        <v>0</v>
      </c>
      <c r="J4" s="35">
        <f t="shared" ref="J4:J67" si="0">SUM(F4:I4)</f>
        <v>79038784</v>
      </c>
    </row>
    <row r="5" spans="1:10" x14ac:dyDescent="0.25">
      <c r="A5" s="7">
        <v>2</v>
      </c>
      <c r="B5" s="36" t="s">
        <v>10</v>
      </c>
      <c r="C5" s="9" t="s">
        <v>13</v>
      </c>
      <c r="D5" s="9" t="s">
        <v>14</v>
      </c>
      <c r="E5" s="37">
        <v>1203</v>
      </c>
      <c r="F5" s="38">
        <f>IFERROR(VLOOKUP(E5,'Detalle 1era Cuota + Adicional'!$A$5:$U$350,5,0)+VLOOKUP(E5,'Detalle 1era Cuota + Adicional'!$A$5:$U$350,7,0),0)</f>
        <v>7962095</v>
      </c>
      <c r="G5" s="38">
        <f>IFERROR(VLOOKUP(E5,'Detalle 1era Cuota + Adicional'!$A$5:$U$350,9,0)+VLOOKUP(E5,'Detalle 1era Cuota + Adicional'!$A$5:$U$350,11,0),0)</f>
        <v>3466402</v>
      </c>
      <c r="H5" s="38">
        <f>IFERROR(VLOOKUP(E5,'Detalle 1era Cuota + Adicional'!$A$5:$U$350,13,0)+VLOOKUP(E5,'Detalle 1era Cuota + Adicional'!$A$5:$U$350,15,0),0)</f>
        <v>0</v>
      </c>
      <c r="I5" s="38">
        <f>IFERROR(VLOOKUP(E5,'Detalle 1era Cuota + Adicional'!$A$5:$U$350,17,0)+VLOOKUP(E5,'Detalle 1era Cuota + Adicional'!$A$5:$U$350,19,0),0)</f>
        <v>1821025</v>
      </c>
      <c r="J5" s="39">
        <f t="shared" si="0"/>
        <v>13249522</v>
      </c>
    </row>
    <row r="6" spans="1:10" x14ac:dyDescent="0.25">
      <c r="A6" s="7">
        <v>3</v>
      </c>
      <c r="B6" s="36" t="s">
        <v>10</v>
      </c>
      <c r="C6" s="9" t="s">
        <v>15</v>
      </c>
      <c r="D6" s="9" t="s">
        <v>16</v>
      </c>
      <c r="E6" s="37">
        <v>1204</v>
      </c>
      <c r="F6" s="38">
        <f>IFERROR(VLOOKUP(E6,'Detalle 1era Cuota + Adicional'!$A$5:$U$350,5,0)+VLOOKUP(E6,'Detalle 1era Cuota + Adicional'!$A$5:$U$350,7,0),0)</f>
        <v>10284149</v>
      </c>
      <c r="G6" s="38">
        <f>IFERROR(VLOOKUP(E6,'Detalle 1era Cuota + Adicional'!$A$5:$U$350,9,0)+VLOOKUP(E6,'Detalle 1era Cuota + Adicional'!$A$5:$U$350,11,0),0)</f>
        <v>3326845</v>
      </c>
      <c r="H6" s="38">
        <f>IFERROR(VLOOKUP(E6,'Detalle 1era Cuota + Adicional'!$A$5:$U$350,13,0)+VLOOKUP(E6,'Detalle 1era Cuota + Adicional'!$A$5:$U$350,15,0),0)</f>
        <v>0</v>
      </c>
      <c r="I6" s="38">
        <f>IFERROR(VLOOKUP(E6,'Detalle 1era Cuota + Adicional'!$A$5:$U$350,17,0)+VLOOKUP(E6,'Detalle 1era Cuota + Adicional'!$A$5:$U$350,19,0),0)</f>
        <v>0</v>
      </c>
      <c r="J6" s="39">
        <f t="shared" si="0"/>
        <v>13610994</v>
      </c>
    </row>
    <row r="7" spans="1:10" x14ac:dyDescent="0.25">
      <c r="A7" s="7">
        <v>4</v>
      </c>
      <c r="B7" s="36" t="s">
        <v>10</v>
      </c>
      <c r="C7" s="9" t="s">
        <v>17</v>
      </c>
      <c r="D7" s="9" t="s">
        <v>18</v>
      </c>
      <c r="E7" s="37">
        <v>1206</v>
      </c>
      <c r="F7" s="38">
        <f>IFERROR(VLOOKUP(E7,'Detalle 1era Cuota + Adicional'!$A$5:$U$350,5,0)+VLOOKUP(E7,'Detalle 1era Cuota + Adicional'!$A$5:$U$350,7,0),0)</f>
        <v>1530320</v>
      </c>
      <c r="G7" s="38">
        <f>IFERROR(VLOOKUP(E7,'Detalle 1era Cuota + Adicional'!$A$5:$U$350,9,0)+VLOOKUP(E7,'Detalle 1era Cuota + Adicional'!$A$5:$U$350,11,0),0)</f>
        <v>1587519</v>
      </c>
      <c r="H7" s="38">
        <f>IFERROR(VLOOKUP(E7,'Detalle 1era Cuota + Adicional'!$A$5:$U$350,13,0)+VLOOKUP(E7,'Detalle 1era Cuota + Adicional'!$A$5:$U$350,15,0),0)</f>
        <v>0</v>
      </c>
      <c r="I7" s="38">
        <f>IFERROR(VLOOKUP(E7,'Detalle 1era Cuota + Adicional'!$A$5:$U$350,17,0)+VLOOKUP(E7,'Detalle 1era Cuota + Adicional'!$A$5:$U$350,19,0),0)</f>
        <v>0</v>
      </c>
      <c r="J7" s="39">
        <f t="shared" si="0"/>
        <v>3117839</v>
      </c>
    </row>
    <row r="8" spans="1:10" x14ac:dyDescent="0.25">
      <c r="A8" s="7">
        <v>5</v>
      </c>
      <c r="B8" s="36" t="s">
        <v>10</v>
      </c>
      <c r="C8" s="9" t="s">
        <v>19</v>
      </c>
      <c r="D8" s="9" t="s">
        <v>20</v>
      </c>
      <c r="E8" s="37">
        <v>1208</v>
      </c>
      <c r="F8" s="38">
        <f>IFERROR(VLOOKUP(E8,'Detalle 1era Cuota + Adicional'!$A$5:$U$350,5,0)+VLOOKUP(E8,'Detalle 1era Cuota + Adicional'!$A$5:$U$350,7,0),0)</f>
        <v>1332905</v>
      </c>
      <c r="G8" s="38">
        <f>IFERROR(VLOOKUP(E8,'Detalle 1era Cuota + Adicional'!$A$5:$U$350,9,0)+VLOOKUP(E8,'Detalle 1era Cuota + Adicional'!$A$5:$U$350,11,0),0)</f>
        <v>509887</v>
      </c>
      <c r="H8" s="38">
        <f>IFERROR(VLOOKUP(E8,'Detalle 1era Cuota + Adicional'!$A$5:$U$350,13,0)+VLOOKUP(E8,'Detalle 1era Cuota + Adicional'!$A$5:$U$350,15,0),0)</f>
        <v>0</v>
      </c>
      <c r="I8" s="38">
        <f>IFERROR(VLOOKUP(E8,'Detalle 1era Cuota + Adicional'!$A$5:$U$350,17,0)+VLOOKUP(E8,'Detalle 1era Cuota + Adicional'!$A$5:$U$350,19,0),0)</f>
        <v>0</v>
      </c>
      <c r="J8" s="39">
        <f t="shared" si="0"/>
        <v>1842792</v>
      </c>
    </row>
    <row r="9" spans="1:10" x14ac:dyDescent="0.25">
      <c r="A9" s="7">
        <v>6</v>
      </c>
      <c r="B9" s="36" t="s">
        <v>10</v>
      </c>
      <c r="C9" s="9" t="s">
        <v>21</v>
      </c>
      <c r="D9" s="9" t="s">
        <v>22</v>
      </c>
      <c r="E9" s="37">
        <v>1210</v>
      </c>
      <c r="F9" s="38">
        <f>IFERROR(VLOOKUP(E9,'Detalle 1era Cuota + Adicional'!$A$5:$U$350,5,0)+VLOOKUP(E9,'Detalle 1era Cuota + Adicional'!$A$5:$U$350,7,0),0)</f>
        <v>145682</v>
      </c>
      <c r="G9" s="38">
        <f>IFERROR(VLOOKUP(E9,'Detalle 1era Cuota + Adicional'!$A$5:$U$350,9,0)+VLOOKUP(E9,'Detalle 1era Cuota + Adicional'!$A$5:$U$350,11,0),0)</f>
        <v>403688</v>
      </c>
      <c r="H9" s="38">
        <f>IFERROR(VLOOKUP(E9,'Detalle 1era Cuota + Adicional'!$A$5:$U$350,13,0)+VLOOKUP(E9,'Detalle 1era Cuota + Adicional'!$A$5:$U$350,15,0),0)</f>
        <v>0</v>
      </c>
      <c r="I9" s="38">
        <f>IFERROR(VLOOKUP(E9,'Detalle 1era Cuota + Adicional'!$A$5:$U$350,17,0)+VLOOKUP(E9,'Detalle 1era Cuota + Adicional'!$A$5:$U$350,19,0),0)</f>
        <v>509887</v>
      </c>
      <c r="J9" s="39">
        <f t="shared" si="0"/>
        <v>1059257</v>
      </c>
    </row>
    <row r="10" spans="1:10" x14ac:dyDescent="0.25">
      <c r="A10" s="7">
        <v>7</v>
      </c>
      <c r="B10" s="36" t="s">
        <v>10</v>
      </c>
      <c r="C10" s="9" t="s">
        <v>23</v>
      </c>
      <c r="D10" s="9" t="s">
        <v>24</v>
      </c>
      <c r="E10" s="37">
        <v>1211</v>
      </c>
      <c r="F10" s="38">
        <f>IFERROR(VLOOKUP(E10,'Detalle 1era Cuota + Adicional'!$A$5:$U$350,5,0)+VLOOKUP(E10,'Detalle 1era Cuota + Adicional'!$A$5:$U$350,7,0),0)</f>
        <v>19637007</v>
      </c>
      <c r="G10" s="38">
        <f>IFERROR(VLOOKUP(E10,'Detalle 1era Cuota + Adicional'!$A$5:$U$350,9,0)+VLOOKUP(E10,'Detalle 1era Cuota + Adicional'!$A$5:$U$350,11,0),0)</f>
        <v>12005759</v>
      </c>
      <c r="H10" s="38">
        <f>IFERROR(VLOOKUP(E10,'Detalle 1era Cuota + Adicional'!$A$5:$U$350,13,0)+VLOOKUP(E10,'Detalle 1era Cuota + Adicional'!$A$5:$U$350,15,0),0)</f>
        <v>0</v>
      </c>
      <c r="I10" s="38">
        <f>IFERROR(VLOOKUP(E10,'Detalle 1era Cuota + Adicional'!$A$5:$U$350,17,0)+VLOOKUP(E10,'Detalle 1era Cuota + Adicional'!$A$5:$U$350,19,0),0)</f>
        <v>0</v>
      </c>
      <c r="J10" s="39">
        <f t="shared" si="0"/>
        <v>31642766</v>
      </c>
    </row>
    <row r="11" spans="1:10" x14ac:dyDescent="0.25">
      <c r="A11" s="7">
        <v>8</v>
      </c>
      <c r="B11" s="36" t="s">
        <v>25</v>
      </c>
      <c r="C11" s="9" t="s">
        <v>26</v>
      </c>
      <c r="D11" s="9" t="s">
        <v>27</v>
      </c>
      <c r="E11" s="37">
        <v>2101</v>
      </c>
      <c r="F11" s="38">
        <f>IFERROR(VLOOKUP(E11,'Detalle 1era Cuota + Adicional'!$A$5:$U$350,5,0)+VLOOKUP(E11,'Detalle 1era Cuota + Adicional'!$A$5:$U$350,7,0),0)</f>
        <v>22422681</v>
      </c>
      <c r="G11" s="38">
        <f>IFERROR(VLOOKUP(E11,'Detalle 1era Cuota + Adicional'!$A$5:$U$350,9,0)+VLOOKUP(E11,'Detalle 1era Cuota + Adicional'!$A$5:$U$350,11,0),0)</f>
        <v>0</v>
      </c>
      <c r="H11" s="38">
        <f>IFERROR(VLOOKUP(E11,'Detalle 1era Cuota + Adicional'!$A$5:$U$350,13,0)+VLOOKUP(E11,'Detalle 1era Cuota + Adicional'!$A$5:$U$350,15,0),0)</f>
        <v>72841</v>
      </c>
      <c r="I11" s="38">
        <f>IFERROR(VLOOKUP(E11,'Detalle 1era Cuota + Adicional'!$A$5:$U$350,17,0)+VLOOKUP(E11,'Detalle 1era Cuota + Adicional'!$A$5:$U$350,19,0),0)</f>
        <v>0</v>
      </c>
      <c r="J11" s="39">
        <f t="shared" si="0"/>
        <v>22495522</v>
      </c>
    </row>
    <row r="12" spans="1:10" x14ac:dyDescent="0.25">
      <c r="A12" s="7">
        <v>9</v>
      </c>
      <c r="B12" s="36" t="s">
        <v>25</v>
      </c>
      <c r="C12" s="9" t="s">
        <v>28</v>
      </c>
      <c r="D12" s="9" t="s">
        <v>29</v>
      </c>
      <c r="E12" s="37">
        <v>2103</v>
      </c>
      <c r="F12" s="38">
        <f>IFERROR(VLOOKUP(E12,'Detalle 1era Cuota + Adicional'!$A$5:$U$350,5,0)+VLOOKUP(E12,'Detalle 1era Cuota + Adicional'!$A$5:$U$350,7,0),0)</f>
        <v>2456145</v>
      </c>
      <c r="G12" s="38">
        <f>IFERROR(VLOOKUP(E12,'Detalle 1era Cuota + Adicional'!$A$5:$U$350,9,0)+VLOOKUP(E12,'Detalle 1era Cuota + Adicional'!$A$5:$U$350,11,0),0)</f>
        <v>376455</v>
      </c>
      <c r="H12" s="38">
        <f>IFERROR(VLOOKUP(E12,'Detalle 1era Cuota + Adicional'!$A$5:$U$350,13,0)+VLOOKUP(E12,'Detalle 1era Cuota + Adicional'!$A$5:$U$350,15,0),0)</f>
        <v>0</v>
      </c>
      <c r="I12" s="38">
        <f>IFERROR(VLOOKUP(E12,'Detalle 1era Cuota + Adicional'!$A$5:$U$350,17,0)+VLOOKUP(E12,'Detalle 1era Cuota + Adicional'!$A$5:$U$350,19,0),0)</f>
        <v>0</v>
      </c>
      <c r="J12" s="39">
        <f t="shared" si="0"/>
        <v>2832600</v>
      </c>
    </row>
    <row r="13" spans="1:10" x14ac:dyDescent="0.25">
      <c r="A13" s="7">
        <v>10</v>
      </c>
      <c r="B13" s="36" t="s">
        <v>25</v>
      </c>
      <c r="C13" s="9" t="s">
        <v>30</v>
      </c>
      <c r="D13" s="9" t="s">
        <v>31</v>
      </c>
      <c r="E13" s="37">
        <v>2201</v>
      </c>
      <c r="F13" s="38">
        <f>IFERROR(VLOOKUP(E13,'Detalle 1era Cuota + Adicional'!$A$5:$U$350,5,0)+VLOOKUP(E13,'Detalle 1era Cuota + Adicional'!$A$5:$U$350,7,0),0)</f>
        <v>123938050</v>
      </c>
      <c r="G13" s="38">
        <f>IFERROR(VLOOKUP(E13,'Detalle 1era Cuota + Adicional'!$A$5:$U$350,9,0)+VLOOKUP(E13,'Detalle 1era Cuota + Adicional'!$A$5:$U$350,11,0),0)</f>
        <v>17788090</v>
      </c>
      <c r="H13" s="38">
        <f>IFERROR(VLOOKUP(E13,'Detalle 1era Cuota + Adicional'!$A$5:$U$350,13,0)+VLOOKUP(E13,'Detalle 1era Cuota + Adicional'!$A$5:$U$350,15,0),0)</f>
        <v>0</v>
      </c>
      <c r="I13" s="38">
        <f>IFERROR(VLOOKUP(E13,'Detalle 1era Cuota + Adicional'!$A$5:$U$350,17,0)+VLOOKUP(E13,'Detalle 1era Cuota + Adicional'!$A$5:$U$350,19,0),0)</f>
        <v>6555690</v>
      </c>
      <c r="J13" s="39">
        <f t="shared" si="0"/>
        <v>148281830</v>
      </c>
    </row>
    <row r="14" spans="1:10" x14ac:dyDescent="0.25">
      <c r="A14" s="7">
        <v>11</v>
      </c>
      <c r="B14" s="36" t="s">
        <v>25</v>
      </c>
      <c r="C14" s="9" t="s">
        <v>32</v>
      </c>
      <c r="D14" s="9" t="s">
        <v>33</v>
      </c>
      <c r="E14" s="37">
        <v>2202</v>
      </c>
      <c r="F14" s="38">
        <f>IFERROR(VLOOKUP(E14,'Detalle 1era Cuota + Adicional'!$A$5:$U$350,5,0)+VLOOKUP(E14,'Detalle 1era Cuota + Adicional'!$A$5:$U$350,7,0),0)</f>
        <v>15549053</v>
      </c>
      <c r="G14" s="38">
        <f>IFERROR(VLOOKUP(E14,'Detalle 1era Cuota + Adicional'!$A$5:$U$350,9,0)+VLOOKUP(E14,'Detalle 1era Cuota + Adicional'!$A$5:$U$350,11,0),0)</f>
        <v>0</v>
      </c>
      <c r="H14" s="38">
        <f>IFERROR(VLOOKUP(E14,'Detalle 1era Cuota + Adicional'!$A$5:$U$350,13,0)+VLOOKUP(E14,'Detalle 1era Cuota + Adicional'!$A$5:$U$350,15,0),0)</f>
        <v>0</v>
      </c>
      <c r="I14" s="38">
        <f>IFERROR(VLOOKUP(E14,'Detalle 1era Cuota + Adicional'!$A$5:$U$350,17,0)+VLOOKUP(E14,'Detalle 1era Cuota + Adicional'!$A$5:$U$350,19,0),0)</f>
        <v>291364</v>
      </c>
      <c r="J14" s="39">
        <f t="shared" si="0"/>
        <v>15840417</v>
      </c>
    </row>
    <row r="15" spans="1:10" x14ac:dyDescent="0.25">
      <c r="A15" s="7">
        <v>12</v>
      </c>
      <c r="B15" s="36" t="s">
        <v>25</v>
      </c>
      <c r="C15" s="9" t="s">
        <v>34</v>
      </c>
      <c r="D15" s="9" t="s">
        <v>35</v>
      </c>
      <c r="E15" s="37">
        <v>2203</v>
      </c>
      <c r="F15" s="38">
        <f>IFERROR(VLOOKUP(E15,'Detalle 1era Cuota + Adicional'!$A$5:$U$350,5,0)+VLOOKUP(E15,'Detalle 1era Cuota + Adicional'!$A$5:$U$350,7,0),0)</f>
        <v>7534566</v>
      </c>
      <c r="G15" s="38">
        <f>IFERROR(VLOOKUP(E15,'Detalle 1era Cuota + Adicional'!$A$5:$U$350,9,0)+VLOOKUP(E15,'Detalle 1era Cuota + Adicional'!$A$5:$U$350,11,0),0)</f>
        <v>0</v>
      </c>
      <c r="H15" s="38">
        <f>IFERROR(VLOOKUP(E15,'Detalle 1era Cuota + Adicional'!$A$5:$U$350,13,0)+VLOOKUP(E15,'Detalle 1era Cuota + Adicional'!$A$5:$U$350,15,0),0)</f>
        <v>0</v>
      </c>
      <c r="I15" s="38">
        <f>IFERROR(VLOOKUP(E15,'Detalle 1era Cuota + Adicional'!$A$5:$U$350,17,0)+VLOOKUP(E15,'Detalle 1era Cuota + Adicional'!$A$5:$U$350,19,0),0)</f>
        <v>2051798</v>
      </c>
      <c r="J15" s="39">
        <f t="shared" si="0"/>
        <v>9586364</v>
      </c>
    </row>
    <row r="16" spans="1:10" x14ac:dyDescent="0.25">
      <c r="A16" s="7">
        <v>13</v>
      </c>
      <c r="B16" s="36" t="s">
        <v>25</v>
      </c>
      <c r="C16" s="9" t="s">
        <v>36</v>
      </c>
      <c r="D16" s="9" t="s">
        <v>37</v>
      </c>
      <c r="E16" s="37">
        <v>2206</v>
      </c>
      <c r="F16" s="38">
        <f>IFERROR(VLOOKUP(E16,'Detalle 1era Cuota + Adicional'!$A$5:$U$350,5,0)+VLOOKUP(E16,'Detalle 1era Cuota + Adicional'!$A$5:$U$350,7,0),0)</f>
        <v>2313196</v>
      </c>
      <c r="G16" s="38">
        <f>IFERROR(VLOOKUP(E16,'Detalle 1era Cuota + Adicional'!$A$5:$U$350,9,0)+VLOOKUP(E16,'Detalle 1era Cuota + Adicional'!$A$5:$U$350,11,0),0)</f>
        <v>0</v>
      </c>
      <c r="H16" s="38">
        <f>IFERROR(VLOOKUP(E16,'Detalle 1era Cuota + Adicional'!$A$5:$U$350,13,0)+VLOOKUP(E16,'Detalle 1era Cuota + Adicional'!$A$5:$U$350,15,0),0)</f>
        <v>0</v>
      </c>
      <c r="I16" s="38">
        <f>IFERROR(VLOOKUP(E16,'Detalle 1era Cuota + Adicional'!$A$5:$U$350,17,0)+VLOOKUP(E16,'Detalle 1era Cuota + Adicional'!$A$5:$U$350,19,0),0)</f>
        <v>0</v>
      </c>
      <c r="J16" s="39">
        <f t="shared" si="0"/>
        <v>2313196</v>
      </c>
    </row>
    <row r="17" spans="1:10" x14ac:dyDescent="0.25">
      <c r="A17" s="7">
        <v>14</v>
      </c>
      <c r="B17" s="36" t="s">
        <v>25</v>
      </c>
      <c r="C17" s="9" t="s">
        <v>38</v>
      </c>
      <c r="D17" s="9" t="s">
        <v>39</v>
      </c>
      <c r="E17" s="37">
        <v>2301</v>
      </c>
      <c r="F17" s="38">
        <f>IFERROR(VLOOKUP(E17,'Detalle 1era Cuota + Adicional'!$A$5:$U$350,5,0)+VLOOKUP(E17,'Detalle 1era Cuota + Adicional'!$A$5:$U$350,7,0),0)</f>
        <v>70360141</v>
      </c>
      <c r="G17" s="38">
        <f>IFERROR(VLOOKUP(E17,'Detalle 1era Cuota + Adicional'!$A$5:$U$350,9,0)+VLOOKUP(E17,'Detalle 1era Cuota + Adicional'!$A$5:$U$350,11,0),0)</f>
        <v>18044584</v>
      </c>
      <c r="H17" s="38">
        <f>IFERROR(VLOOKUP(E17,'Detalle 1era Cuota + Adicional'!$A$5:$U$350,13,0)+VLOOKUP(E17,'Detalle 1era Cuota + Adicional'!$A$5:$U$350,15,0),0)</f>
        <v>297489</v>
      </c>
      <c r="I17" s="38">
        <f>IFERROR(VLOOKUP(E17,'Detalle 1era Cuota + Adicional'!$A$5:$U$350,17,0)+VLOOKUP(E17,'Detalle 1era Cuota + Adicional'!$A$5:$U$350,19,0),0)</f>
        <v>10570706</v>
      </c>
      <c r="J17" s="39">
        <f t="shared" si="0"/>
        <v>99272920</v>
      </c>
    </row>
    <row r="18" spans="1:10" x14ac:dyDescent="0.25">
      <c r="A18" s="7">
        <v>15</v>
      </c>
      <c r="B18" s="36" t="s">
        <v>25</v>
      </c>
      <c r="C18" s="9" t="s">
        <v>40</v>
      </c>
      <c r="D18" s="9" t="s">
        <v>41</v>
      </c>
      <c r="E18" s="37">
        <v>2302</v>
      </c>
      <c r="F18" s="38">
        <f>IFERROR(VLOOKUP(E18,'Detalle 1era Cuota + Adicional'!$A$5:$U$350,5,0)+VLOOKUP(E18,'Detalle 1era Cuota + Adicional'!$A$5:$U$350,7,0),0)</f>
        <v>0</v>
      </c>
      <c r="G18" s="38">
        <f>IFERROR(VLOOKUP(E18,'Detalle 1era Cuota + Adicional'!$A$5:$U$350,9,0)+VLOOKUP(E18,'Detalle 1era Cuota + Adicional'!$A$5:$U$350,11,0),0)</f>
        <v>0</v>
      </c>
      <c r="H18" s="38">
        <f>IFERROR(VLOOKUP(E18,'Detalle 1era Cuota + Adicional'!$A$5:$U$350,13,0)+VLOOKUP(E18,'Detalle 1era Cuota + Adicional'!$A$5:$U$350,15,0),0)</f>
        <v>0</v>
      </c>
      <c r="I18" s="38">
        <f>IFERROR(VLOOKUP(E18,'Detalle 1era Cuota + Adicional'!$A$5:$U$350,17,0)+VLOOKUP(E18,'Detalle 1era Cuota + Adicional'!$A$5:$U$350,19,0),0)</f>
        <v>0</v>
      </c>
      <c r="J18" s="39">
        <f t="shared" si="0"/>
        <v>0</v>
      </c>
    </row>
    <row r="19" spans="1:10" x14ac:dyDescent="0.25">
      <c r="A19" s="7">
        <v>16</v>
      </c>
      <c r="B19" s="36" t="s">
        <v>25</v>
      </c>
      <c r="C19" s="9" t="s">
        <v>42</v>
      </c>
      <c r="D19" s="9" t="s">
        <v>43</v>
      </c>
      <c r="E19" s="37">
        <v>2303</v>
      </c>
      <c r="F19" s="38">
        <f>IFERROR(VLOOKUP(E19,'Detalle 1era Cuota + Adicional'!$A$5:$U$350,5,0)+VLOOKUP(E19,'Detalle 1era Cuota + Adicional'!$A$5:$U$350,7,0),0)</f>
        <v>5539967</v>
      </c>
      <c r="G19" s="38">
        <f>IFERROR(VLOOKUP(E19,'Detalle 1era Cuota + Adicional'!$A$5:$U$350,9,0)+VLOOKUP(E19,'Detalle 1era Cuota + Adicional'!$A$5:$U$350,11,0),0)</f>
        <v>1657627</v>
      </c>
      <c r="H19" s="38">
        <f>IFERROR(VLOOKUP(E19,'Detalle 1era Cuota + Adicional'!$A$5:$U$350,13,0)+VLOOKUP(E19,'Detalle 1era Cuota + Adicional'!$A$5:$U$350,15,0),0)</f>
        <v>0</v>
      </c>
      <c r="I19" s="38">
        <f>IFERROR(VLOOKUP(E19,'Detalle 1era Cuota + Adicional'!$A$5:$U$350,17,0)+VLOOKUP(E19,'Detalle 1era Cuota + Adicional'!$A$5:$U$350,19,0),0)</f>
        <v>0</v>
      </c>
      <c r="J19" s="39">
        <f t="shared" si="0"/>
        <v>7197594</v>
      </c>
    </row>
    <row r="20" spans="1:10" x14ac:dyDescent="0.25">
      <c r="A20" s="7">
        <v>17</v>
      </c>
      <c r="B20" s="36" t="s">
        <v>44</v>
      </c>
      <c r="C20" s="9" t="s">
        <v>45</v>
      </c>
      <c r="D20" s="9" t="s">
        <v>46</v>
      </c>
      <c r="E20" s="37">
        <v>3101</v>
      </c>
      <c r="F20" s="38">
        <f>IFERROR(VLOOKUP(E20,'Detalle 1era Cuota + Adicional'!$A$5:$U$350,5,0)+VLOOKUP(E20,'Detalle 1era Cuota + Adicional'!$A$5:$U$350,7,0),0)</f>
        <v>0</v>
      </c>
      <c r="G20" s="38">
        <f>IFERROR(VLOOKUP(E20,'Detalle 1era Cuota + Adicional'!$A$5:$U$350,9,0)+VLOOKUP(E20,'Detalle 1era Cuota + Adicional'!$A$5:$U$350,11,0),0)</f>
        <v>2255338</v>
      </c>
      <c r="H20" s="38">
        <f>IFERROR(VLOOKUP(E20,'Detalle 1era Cuota + Adicional'!$A$5:$U$350,13,0)+VLOOKUP(E20,'Detalle 1era Cuota + Adicional'!$A$5:$U$350,15,0),0)</f>
        <v>0</v>
      </c>
      <c r="I20" s="38">
        <f>IFERROR(VLOOKUP(E20,'Detalle 1era Cuota + Adicional'!$A$5:$U$350,17,0)+VLOOKUP(E20,'Detalle 1era Cuota + Adicional'!$A$5:$U$350,19,0),0)</f>
        <v>0</v>
      </c>
      <c r="J20" s="39">
        <f t="shared" si="0"/>
        <v>2255338</v>
      </c>
    </row>
    <row r="21" spans="1:10" ht="15.75" customHeight="1" x14ac:dyDescent="0.25">
      <c r="A21" s="7">
        <v>18</v>
      </c>
      <c r="B21" s="36" t="s">
        <v>44</v>
      </c>
      <c r="C21" s="9" t="s">
        <v>47</v>
      </c>
      <c r="D21" s="9" t="s">
        <v>48</v>
      </c>
      <c r="E21" s="37">
        <v>3102</v>
      </c>
      <c r="F21" s="38">
        <f>IFERROR(VLOOKUP(E21,'Detalle 1era Cuota + Adicional'!$A$5:$U$350,5,0)+VLOOKUP(E21,'Detalle 1era Cuota + Adicional'!$A$5:$U$350,7,0),0)</f>
        <v>0</v>
      </c>
      <c r="G21" s="38">
        <f>IFERROR(VLOOKUP(E21,'Detalle 1era Cuota + Adicional'!$A$5:$U$350,9,0)+VLOOKUP(E21,'Detalle 1era Cuota + Adicional'!$A$5:$U$350,11,0),0)</f>
        <v>1918366</v>
      </c>
      <c r="H21" s="38">
        <f>IFERROR(VLOOKUP(E21,'Detalle 1era Cuota + Adicional'!$A$5:$U$350,13,0)+VLOOKUP(E21,'Detalle 1era Cuota + Adicional'!$A$5:$U$350,15,0),0)</f>
        <v>0</v>
      </c>
      <c r="I21" s="38">
        <f>IFERROR(VLOOKUP(E21,'Detalle 1era Cuota + Adicional'!$A$5:$U$350,17,0)+VLOOKUP(E21,'Detalle 1era Cuota + Adicional'!$A$5:$U$350,19,0),0)</f>
        <v>0</v>
      </c>
      <c r="J21" s="39">
        <f t="shared" si="0"/>
        <v>1918366</v>
      </c>
    </row>
    <row r="22" spans="1:10" ht="15.75" customHeight="1" x14ac:dyDescent="0.25">
      <c r="A22" s="7">
        <v>19</v>
      </c>
      <c r="B22" s="36" t="s">
        <v>44</v>
      </c>
      <c r="C22" s="9" t="s">
        <v>49</v>
      </c>
      <c r="D22" s="9" t="s">
        <v>50</v>
      </c>
      <c r="E22" s="37">
        <v>3201</v>
      </c>
      <c r="F22" s="38">
        <f>IFERROR(VLOOKUP(E22,'Detalle 1era Cuota + Adicional'!$A$5:$U$350,5,0)+VLOOKUP(E22,'Detalle 1era Cuota + Adicional'!$A$5:$U$350,7,0),0)</f>
        <v>0</v>
      </c>
      <c r="G22" s="38">
        <f>IFERROR(VLOOKUP(E22,'Detalle 1era Cuota + Adicional'!$A$5:$U$350,9,0)+VLOOKUP(E22,'Detalle 1era Cuota + Adicional'!$A$5:$U$350,11,0),0)</f>
        <v>18131846</v>
      </c>
      <c r="H22" s="38">
        <f>IFERROR(VLOOKUP(E22,'Detalle 1era Cuota + Adicional'!$A$5:$U$350,13,0)+VLOOKUP(E22,'Detalle 1era Cuota + Adicional'!$A$5:$U$350,15,0),0)</f>
        <v>740660</v>
      </c>
      <c r="I22" s="38">
        <f>IFERROR(VLOOKUP(E22,'Detalle 1era Cuota + Adicional'!$A$5:$U$350,17,0)+VLOOKUP(E22,'Detalle 1era Cuota + Adicional'!$A$5:$U$350,19,0),0)</f>
        <v>0</v>
      </c>
      <c r="J22" s="39">
        <f t="shared" si="0"/>
        <v>18872506</v>
      </c>
    </row>
    <row r="23" spans="1:10" ht="15.75" customHeight="1" x14ac:dyDescent="0.25">
      <c r="A23" s="7">
        <v>20</v>
      </c>
      <c r="B23" s="36" t="s">
        <v>44</v>
      </c>
      <c r="C23" s="9" t="s">
        <v>51</v>
      </c>
      <c r="D23" s="9" t="s">
        <v>52</v>
      </c>
      <c r="E23" s="37">
        <v>3202</v>
      </c>
      <c r="F23" s="38">
        <f>IFERROR(VLOOKUP(E23,'Detalle 1era Cuota + Adicional'!$A$5:$U$350,5,0)+VLOOKUP(E23,'Detalle 1era Cuota + Adicional'!$A$5:$U$350,7,0),0)</f>
        <v>0</v>
      </c>
      <c r="G23" s="38">
        <f>IFERROR(VLOOKUP(E23,'Detalle 1era Cuota + Adicional'!$A$5:$U$350,9,0)+VLOOKUP(E23,'Detalle 1era Cuota + Adicional'!$A$5:$U$350,11,0),0)</f>
        <v>5825206</v>
      </c>
      <c r="H23" s="38">
        <f>IFERROR(VLOOKUP(E23,'Detalle 1era Cuota + Adicional'!$A$5:$U$350,13,0)+VLOOKUP(E23,'Detalle 1era Cuota + Adicional'!$A$5:$U$350,15,0),0)</f>
        <v>0</v>
      </c>
      <c r="I23" s="38">
        <f>IFERROR(VLOOKUP(E23,'Detalle 1era Cuota + Adicional'!$A$5:$U$350,17,0)+VLOOKUP(E23,'Detalle 1era Cuota + Adicional'!$A$5:$U$350,19,0),0)</f>
        <v>0</v>
      </c>
      <c r="J23" s="39">
        <f t="shared" si="0"/>
        <v>5825206</v>
      </c>
    </row>
    <row r="24" spans="1:10" ht="15.75" customHeight="1" x14ac:dyDescent="0.25">
      <c r="A24" s="7">
        <v>21</v>
      </c>
      <c r="B24" s="36" t="s">
        <v>44</v>
      </c>
      <c r="C24" s="9" t="s">
        <v>53</v>
      </c>
      <c r="D24" s="9" t="s">
        <v>54</v>
      </c>
      <c r="E24" s="37">
        <v>3203</v>
      </c>
      <c r="F24" s="38">
        <f>IFERROR(VLOOKUP(E24,'Detalle 1era Cuota + Adicional'!$A$5:$U$350,5,0)+VLOOKUP(E24,'Detalle 1era Cuota + Adicional'!$A$5:$U$350,7,0),0)</f>
        <v>0</v>
      </c>
      <c r="G24" s="38">
        <f>IFERROR(VLOOKUP(E24,'Detalle 1era Cuota + Adicional'!$A$5:$U$350,9,0)+VLOOKUP(E24,'Detalle 1era Cuota + Adicional'!$A$5:$U$350,11,0),0)</f>
        <v>1229439</v>
      </c>
      <c r="H24" s="38">
        <f>IFERROR(VLOOKUP(E24,'Detalle 1era Cuota + Adicional'!$A$5:$U$350,13,0)+VLOOKUP(E24,'Detalle 1era Cuota + Adicional'!$A$5:$U$350,15,0),0)</f>
        <v>0</v>
      </c>
      <c r="I24" s="38">
        <f>IFERROR(VLOOKUP(E24,'Detalle 1era Cuota + Adicional'!$A$5:$U$350,17,0)+VLOOKUP(E24,'Detalle 1era Cuota + Adicional'!$A$5:$U$350,19,0),0)</f>
        <v>0</v>
      </c>
      <c r="J24" s="39">
        <f t="shared" si="0"/>
        <v>1229439</v>
      </c>
    </row>
    <row r="25" spans="1:10" ht="15.75" customHeight="1" x14ac:dyDescent="0.25">
      <c r="A25" s="7">
        <v>22</v>
      </c>
      <c r="B25" s="36" t="s">
        <v>44</v>
      </c>
      <c r="C25" s="9" t="s">
        <v>55</v>
      </c>
      <c r="D25" s="9" t="s">
        <v>56</v>
      </c>
      <c r="E25" s="37">
        <v>3301</v>
      </c>
      <c r="F25" s="38">
        <f>IFERROR(VLOOKUP(E25,'Detalle 1era Cuota + Adicional'!$A$5:$U$350,5,0)+VLOOKUP(E25,'Detalle 1era Cuota + Adicional'!$A$5:$U$350,7,0),0)</f>
        <v>0</v>
      </c>
      <c r="G25" s="38">
        <f>IFERROR(VLOOKUP(E25,'Detalle 1era Cuota + Adicional'!$A$5:$U$350,9,0)+VLOOKUP(E25,'Detalle 1era Cuota + Adicional'!$A$5:$U$350,11,0),0)</f>
        <v>8766738</v>
      </c>
      <c r="H25" s="38">
        <f>IFERROR(VLOOKUP(E25,'Detalle 1era Cuota + Adicional'!$A$5:$U$350,13,0)+VLOOKUP(E25,'Detalle 1era Cuota + Adicional'!$A$5:$U$350,15,0),0)</f>
        <v>0</v>
      </c>
      <c r="I25" s="38">
        <f>IFERROR(VLOOKUP(E25,'Detalle 1era Cuota + Adicional'!$A$5:$U$350,17,0)+VLOOKUP(E25,'Detalle 1era Cuota + Adicional'!$A$5:$U$350,19,0),0)</f>
        <v>0</v>
      </c>
      <c r="J25" s="39">
        <f t="shared" si="0"/>
        <v>8766738</v>
      </c>
    </row>
    <row r="26" spans="1:10" ht="15.75" customHeight="1" x14ac:dyDescent="0.25">
      <c r="A26" s="7">
        <v>23</v>
      </c>
      <c r="B26" s="36" t="s">
        <v>44</v>
      </c>
      <c r="C26" s="9" t="s">
        <v>57</v>
      </c>
      <c r="D26" s="9" t="s">
        <v>58</v>
      </c>
      <c r="E26" s="37">
        <v>3302</v>
      </c>
      <c r="F26" s="38">
        <f>IFERROR(VLOOKUP(E26,'Detalle 1era Cuota + Adicional'!$A$5:$U$350,5,0)+VLOOKUP(E26,'Detalle 1era Cuota + Adicional'!$A$5:$U$350,7,0),0)</f>
        <v>0</v>
      </c>
      <c r="G26" s="38">
        <f>IFERROR(VLOOKUP(E26,'Detalle 1era Cuota + Adicional'!$A$5:$U$350,9,0)+VLOOKUP(E26,'Detalle 1era Cuota + Adicional'!$A$5:$U$350,11,0),0)</f>
        <v>2386037</v>
      </c>
      <c r="H26" s="38">
        <f>IFERROR(VLOOKUP(E26,'Detalle 1era Cuota + Adicional'!$A$5:$U$350,13,0)+VLOOKUP(E26,'Detalle 1era Cuota + Adicional'!$A$5:$U$350,15,0),0)</f>
        <v>0</v>
      </c>
      <c r="I26" s="38">
        <f>IFERROR(VLOOKUP(E26,'Detalle 1era Cuota + Adicional'!$A$5:$U$350,17,0)+VLOOKUP(E26,'Detalle 1era Cuota + Adicional'!$A$5:$U$350,19,0),0)</f>
        <v>0</v>
      </c>
      <c r="J26" s="39">
        <f t="shared" si="0"/>
        <v>2386037</v>
      </c>
    </row>
    <row r="27" spans="1:10" ht="15.75" customHeight="1" x14ac:dyDescent="0.25">
      <c r="A27" s="7">
        <v>24</v>
      </c>
      <c r="B27" s="36" t="s">
        <v>44</v>
      </c>
      <c r="C27" s="9" t="s">
        <v>59</v>
      </c>
      <c r="D27" s="9" t="s">
        <v>60</v>
      </c>
      <c r="E27" s="37">
        <v>3303</v>
      </c>
      <c r="F27" s="38">
        <f>IFERROR(VLOOKUP(E27,'Detalle 1era Cuota + Adicional'!$A$5:$U$350,5,0)+VLOOKUP(E27,'Detalle 1era Cuota + Adicional'!$A$5:$U$350,7,0),0)</f>
        <v>0</v>
      </c>
      <c r="G27" s="38">
        <f>IFERROR(VLOOKUP(E27,'Detalle 1era Cuota + Adicional'!$A$5:$U$350,9,0)+VLOOKUP(E27,'Detalle 1era Cuota + Adicional'!$A$5:$U$350,11,0),0)</f>
        <v>1156598</v>
      </c>
      <c r="H27" s="38">
        <f>IFERROR(VLOOKUP(E27,'Detalle 1era Cuota + Adicional'!$A$5:$U$350,13,0)+VLOOKUP(E27,'Detalle 1era Cuota + Adicional'!$A$5:$U$350,15,0),0)</f>
        <v>0</v>
      </c>
      <c r="I27" s="38">
        <f>IFERROR(VLOOKUP(E27,'Detalle 1era Cuota + Adicional'!$A$5:$U$350,17,0)+VLOOKUP(E27,'Detalle 1era Cuota + Adicional'!$A$5:$U$350,19,0),0)</f>
        <v>0</v>
      </c>
      <c r="J27" s="39">
        <f t="shared" si="0"/>
        <v>1156598</v>
      </c>
    </row>
    <row r="28" spans="1:10" ht="15.75" customHeight="1" x14ac:dyDescent="0.25">
      <c r="A28" s="7">
        <v>25</v>
      </c>
      <c r="B28" s="36" t="s">
        <v>44</v>
      </c>
      <c r="C28" s="9" t="s">
        <v>61</v>
      </c>
      <c r="D28" s="9" t="s">
        <v>62</v>
      </c>
      <c r="E28" s="37">
        <v>3304</v>
      </c>
      <c r="F28" s="38">
        <f>IFERROR(VLOOKUP(E28,'Detalle 1era Cuota + Adicional'!$A$5:$U$350,5,0)+VLOOKUP(E28,'Detalle 1era Cuota + Adicional'!$A$5:$U$350,7,0),0)</f>
        <v>0</v>
      </c>
      <c r="G28" s="38">
        <f>IFERROR(VLOOKUP(E28,'Detalle 1era Cuota + Adicional'!$A$5:$U$350,9,0)+VLOOKUP(E28,'Detalle 1era Cuota + Adicional'!$A$5:$U$350,11,0),0)</f>
        <v>2149139</v>
      </c>
      <c r="H28" s="38">
        <f>IFERROR(VLOOKUP(E28,'Detalle 1era Cuota + Adicional'!$A$5:$U$350,13,0)+VLOOKUP(E28,'Detalle 1era Cuota + Adicional'!$A$5:$U$350,15,0),0)</f>
        <v>0</v>
      </c>
      <c r="I28" s="38">
        <f>IFERROR(VLOOKUP(E28,'Detalle 1era Cuota + Adicional'!$A$5:$U$350,17,0)+VLOOKUP(E28,'Detalle 1era Cuota + Adicional'!$A$5:$U$350,19,0),0)</f>
        <v>0</v>
      </c>
      <c r="J28" s="39">
        <f t="shared" si="0"/>
        <v>2149139</v>
      </c>
    </row>
    <row r="29" spans="1:10" ht="15.75" customHeight="1" x14ac:dyDescent="0.25">
      <c r="A29" s="7">
        <v>26</v>
      </c>
      <c r="B29" s="36" t="s">
        <v>63</v>
      </c>
      <c r="C29" s="9" t="s">
        <v>64</v>
      </c>
      <c r="D29" s="9" t="s">
        <v>65</v>
      </c>
      <c r="E29" s="37">
        <v>4101</v>
      </c>
      <c r="F29" s="38">
        <f>IFERROR(VLOOKUP(E29,'Detalle 1era Cuota + Adicional'!$A$5:$U$350,5,0)+VLOOKUP(E29,'Detalle 1era Cuota + Adicional'!$A$5:$U$350,7,0),0)</f>
        <v>70101670</v>
      </c>
      <c r="G29" s="38">
        <f>IFERROR(VLOOKUP(E29,'Detalle 1era Cuota + Adicional'!$A$5:$U$350,9,0)+VLOOKUP(E29,'Detalle 1era Cuota + Adicional'!$A$5:$U$350,11,0),0)</f>
        <v>26566322</v>
      </c>
      <c r="H29" s="38">
        <f>IFERROR(VLOOKUP(E29,'Detalle 1era Cuota + Adicional'!$A$5:$U$350,13,0)+VLOOKUP(E29,'Detalle 1era Cuota + Adicional'!$A$5:$U$350,15,0),0)</f>
        <v>376455</v>
      </c>
      <c r="I29" s="38">
        <f>IFERROR(VLOOKUP(E29,'Detalle 1era Cuota + Adicional'!$A$5:$U$350,17,0)+VLOOKUP(E29,'Detalle 1era Cuota + Adicional'!$A$5:$U$350,19,0),0)</f>
        <v>22567704</v>
      </c>
      <c r="J29" s="39">
        <f t="shared" si="0"/>
        <v>119612151</v>
      </c>
    </row>
    <row r="30" spans="1:10" ht="15.75" customHeight="1" x14ac:dyDescent="0.25">
      <c r="A30" s="7">
        <v>27</v>
      </c>
      <c r="B30" s="36" t="s">
        <v>63</v>
      </c>
      <c r="C30" s="9" t="s">
        <v>66</v>
      </c>
      <c r="D30" s="9" t="s">
        <v>67</v>
      </c>
      <c r="E30" s="37">
        <v>4102</v>
      </c>
      <c r="F30" s="38">
        <f>IFERROR(VLOOKUP(E30,'Detalle 1era Cuota + Adicional'!$A$5:$U$350,5,0)+VLOOKUP(E30,'Detalle 1era Cuota + Adicional'!$A$5:$U$350,7,0),0)</f>
        <v>4032073</v>
      </c>
      <c r="G30" s="38">
        <f>IFERROR(VLOOKUP(E30,'Detalle 1era Cuota + Adicional'!$A$5:$U$350,9,0)+VLOOKUP(E30,'Detalle 1era Cuota + Adicional'!$A$5:$U$350,11,0),0)</f>
        <v>2322054</v>
      </c>
      <c r="H30" s="38">
        <f>IFERROR(VLOOKUP(E30,'Detalle 1era Cuota + Adicional'!$A$5:$U$350,13,0)+VLOOKUP(E30,'Detalle 1era Cuota + Adicional'!$A$5:$U$350,15,0),0)</f>
        <v>0</v>
      </c>
      <c r="I30" s="38">
        <f>IFERROR(VLOOKUP(E30,'Detalle 1era Cuota + Adicional'!$A$5:$U$350,17,0)+VLOOKUP(E30,'Detalle 1era Cuota + Adicional'!$A$5:$U$350,19,0),0)</f>
        <v>1648110</v>
      </c>
      <c r="J30" s="39">
        <f t="shared" si="0"/>
        <v>8002237</v>
      </c>
    </row>
    <row r="31" spans="1:10" ht="15.75" customHeight="1" x14ac:dyDescent="0.25">
      <c r="A31" s="7">
        <v>28</v>
      </c>
      <c r="B31" s="36" t="s">
        <v>63</v>
      </c>
      <c r="C31" s="9" t="s">
        <v>68</v>
      </c>
      <c r="D31" s="9" t="s">
        <v>69</v>
      </c>
      <c r="E31" s="37">
        <v>4103</v>
      </c>
      <c r="F31" s="38">
        <f>IFERROR(VLOOKUP(E31,'Detalle 1era Cuota + Adicional'!$A$5:$U$350,5,0)+VLOOKUP(E31,'Detalle 1era Cuota + Adicional'!$A$5:$U$350,7,0),0)</f>
        <v>0</v>
      </c>
      <c r="G31" s="38">
        <f>IFERROR(VLOOKUP(E31,'Detalle 1era Cuota + Adicional'!$A$5:$U$350,9,0)+VLOOKUP(E31,'Detalle 1era Cuota + Adicional'!$A$5:$U$350,11,0),0)</f>
        <v>36607545</v>
      </c>
      <c r="H31" s="38">
        <f>IFERROR(VLOOKUP(E31,'Detalle 1era Cuota + Adicional'!$A$5:$U$350,13,0)+VLOOKUP(E31,'Detalle 1era Cuota + Adicional'!$A$5:$U$350,15,0),0)</f>
        <v>673944</v>
      </c>
      <c r="I31" s="38">
        <f>IFERROR(VLOOKUP(E31,'Detalle 1era Cuota + Adicional'!$A$5:$U$350,17,0)+VLOOKUP(E31,'Detalle 1era Cuota + Adicional'!$A$5:$U$350,19,0),0)</f>
        <v>0</v>
      </c>
      <c r="J31" s="39">
        <f t="shared" si="0"/>
        <v>37281489</v>
      </c>
    </row>
    <row r="32" spans="1:10" ht="15.75" customHeight="1" x14ac:dyDescent="0.25">
      <c r="A32" s="7">
        <v>29</v>
      </c>
      <c r="B32" s="36" t="s">
        <v>63</v>
      </c>
      <c r="C32" s="9" t="s">
        <v>70</v>
      </c>
      <c r="D32" s="9" t="s">
        <v>71</v>
      </c>
      <c r="E32" s="37">
        <v>4104</v>
      </c>
      <c r="F32" s="38">
        <f>IFERROR(VLOOKUP(E32,'Detalle 1era Cuota + Adicional'!$A$5:$U$350,5,0)+VLOOKUP(E32,'Detalle 1era Cuota + Adicional'!$A$5:$U$350,7,0),0)</f>
        <v>0</v>
      </c>
      <c r="G32" s="38">
        <f>IFERROR(VLOOKUP(E32,'Detalle 1era Cuota + Adicional'!$A$5:$U$350,9,0)+VLOOKUP(E32,'Detalle 1era Cuota + Adicional'!$A$5:$U$350,11,0),0)</f>
        <v>0</v>
      </c>
      <c r="H32" s="38">
        <f>IFERROR(VLOOKUP(E32,'Detalle 1era Cuota + Adicional'!$A$5:$U$350,13,0)+VLOOKUP(E32,'Detalle 1era Cuota + Adicional'!$A$5:$U$350,15,0),0)</f>
        <v>0</v>
      </c>
      <c r="I32" s="38">
        <f>IFERROR(VLOOKUP(E32,'Detalle 1era Cuota + Adicional'!$A$5:$U$350,17,0)+VLOOKUP(E32,'Detalle 1era Cuota + Adicional'!$A$5:$U$350,19,0),0)</f>
        <v>0</v>
      </c>
      <c r="J32" s="39">
        <f t="shared" si="0"/>
        <v>0</v>
      </c>
    </row>
    <row r="33" spans="1:10" ht="15.75" customHeight="1" x14ac:dyDescent="0.25">
      <c r="A33" s="7">
        <v>30</v>
      </c>
      <c r="B33" s="36" t="s">
        <v>63</v>
      </c>
      <c r="C33" s="9" t="s">
        <v>72</v>
      </c>
      <c r="D33" s="9" t="s">
        <v>73</v>
      </c>
      <c r="E33" s="37">
        <v>4105</v>
      </c>
      <c r="F33" s="38">
        <f>IFERROR(VLOOKUP(E33,'Detalle 1era Cuota + Adicional'!$A$5:$U$350,5,0)+VLOOKUP(E33,'Detalle 1era Cuota + Adicional'!$A$5:$U$350,7,0),0)</f>
        <v>14611637</v>
      </c>
      <c r="G33" s="38">
        <f>IFERROR(VLOOKUP(E33,'Detalle 1era Cuota + Adicional'!$A$5:$U$350,9,0)+VLOOKUP(E33,'Detalle 1era Cuota + Adicional'!$A$5:$U$350,11,0),0)</f>
        <v>2877549</v>
      </c>
      <c r="H33" s="38">
        <f>IFERROR(VLOOKUP(E33,'Detalle 1era Cuota + Adicional'!$A$5:$U$350,13,0)+VLOOKUP(E33,'Detalle 1era Cuota + Adicional'!$A$5:$U$350,15,0),0)</f>
        <v>0</v>
      </c>
      <c r="I33" s="38">
        <f>IFERROR(VLOOKUP(E33,'Detalle 1era Cuota + Adicional'!$A$5:$U$350,17,0)+VLOOKUP(E33,'Detalle 1era Cuota + Adicional'!$A$5:$U$350,19,0),0)</f>
        <v>4340494</v>
      </c>
      <c r="J33" s="39">
        <f t="shared" si="0"/>
        <v>21829680</v>
      </c>
    </row>
    <row r="34" spans="1:10" ht="15.75" customHeight="1" x14ac:dyDescent="0.25">
      <c r="A34" s="7">
        <v>31</v>
      </c>
      <c r="B34" s="36" t="s">
        <v>63</v>
      </c>
      <c r="C34" s="9" t="s">
        <v>74</v>
      </c>
      <c r="D34" s="9" t="s">
        <v>75</v>
      </c>
      <c r="E34" s="37">
        <v>4106</v>
      </c>
      <c r="F34" s="38">
        <f>IFERROR(VLOOKUP(E34,'Detalle 1era Cuota + Adicional'!$A$5:$U$350,5,0)+VLOOKUP(E34,'Detalle 1era Cuota + Adicional'!$A$5:$U$350,7,0),0)</f>
        <v>6459667</v>
      </c>
      <c r="G34" s="38">
        <f>IFERROR(VLOOKUP(E34,'Detalle 1era Cuota + Adicional'!$A$5:$U$350,9,0)+VLOOKUP(E34,'Detalle 1era Cuota + Adicional'!$A$5:$U$350,11,0),0)</f>
        <v>1441837</v>
      </c>
      <c r="H34" s="38">
        <f>IFERROR(VLOOKUP(E34,'Detalle 1era Cuota + Adicional'!$A$5:$U$350,13,0)+VLOOKUP(E34,'Detalle 1era Cuota + Adicional'!$A$5:$U$350,15,0),0)</f>
        <v>0</v>
      </c>
      <c r="I34" s="38">
        <f>IFERROR(VLOOKUP(E34,'Detalle 1era Cuota + Adicional'!$A$5:$U$350,17,0)+VLOOKUP(E34,'Detalle 1era Cuota + Adicional'!$A$5:$U$350,19,0),0)</f>
        <v>1317263</v>
      </c>
      <c r="J34" s="39">
        <f t="shared" si="0"/>
        <v>9218767</v>
      </c>
    </row>
    <row r="35" spans="1:10" ht="15.75" customHeight="1" x14ac:dyDescent="0.25">
      <c r="A35" s="7">
        <v>32</v>
      </c>
      <c r="B35" s="36" t="s">
        <v>63</v>
      </c>
      <c r="C35" s="9" t="s">
        <v>76</v>
      </c>
      <c r="D35" s="9" t="s">
        <v>77</v>
      </c>
      <c r="E35" s="37">
        <v>4201</v>
      </c>
      <c r="F35" s="38">
        <f>IFERROR(VLOOKUP(E35,'Detalle 1era Cuota + Adicional'!$A$5:$U$350,5,0)+VLOOKUP(E35,'Detalle 1era Cuota + Adicional'!$A$5:$U$350,7,0),0)</f>
        <v>89403120</v>
      </c>
      <c r="G35" s="38">
        <f>IFERROR(VLOOKUP(E35,'Detalle 1era Cuota + Adicional'!$A$5:$U$350,9,0)+VLOOKUP(E35,'Detalle 1era Cuota + Adicional'!$A$5:$U$350,11,0),0)</f>
        <v>30341145</v>
      </c>
      <c r="H35" s="38">
        <f>IFERROR(VLOOKUP(E35,'Detalle 1era Cuota + Adicional'!$A$5:$U$350,13,0)+VLOOKUP(E35,'Detalle 1era Cuota + Adicional'!$A$5:$U$350,15,0),0)</f>
        <v>549370</v>
      </c>
      <c r="I35" s="38">
        <f>IFERROR(VLOOKUP(E35,'Detalle 1era Cuota + Adicional'!$A$5:$U$350,17,0)+VLOOKUP(E35,'Detalle 1era Cuota + Adicional'!$A$5:$U$350,19,0),0)</f>
        <v>10502013</v>
      </c>
      <c r="J35" s="39">
        <f t="shared" si="0"/>
        <v>130795648</v>
      </c>
    </row>
    <row r="36" spans="1:10" ht="15.75" customHeight="1" x14ac:dyDescent="0.25">
      <c r="A36" s="7">
        <v>33</v>
      </c>
      <c r="B36" s="36" t="s">
        <v>63</v>
      </c>
      <c r="C36" s="9" t="s">
        <v>78</v>
      </c>
      <c r="D36" s="9" t="s">
        <v>79</v>
      </c>
      <c r="E36" s="37">
        <v>4203</v>
      </c>
      <c r="F36" s="38">
        <f>IFERROR(VLOOKUP(E36,'Detalle 1era Cuota + Adicional'!$A$5:$U$350,5,0)+VLOOKUP(E36,'Detalle 1era Cuota + Adicional'!$A$5:$U$350,7,0),0)</f>
        <v>24898519</v>
      </c>
      <c r="G36" s="38">
        <f>IFERROR(VLOOKUP(E36,'Detalle 1era Cuota + Adicional'!$A$5:$U$350,9,0)+VLOOKUP(E36,'Detalle 1era Cuota + Adicional'!$A$5:$U$350,11,0),0)</f>
        <v>9726580</v>
      </c>
      <c r="H36" s="38">
        <f>IFERROR(VLOOKUP(E36,'Detalle 1era Cuota + Adicional'!$A$5:$U$350,13,0)+VLOOKUP(E36,'Detalle 1era Cuota + Adicional'!$A$5:$U$350,15,0),0)</f>
        <v>0</v>
      </c>
      <c r="I36" s="38">
        <f>IFERROR(VLOOKUP(E36,'Detalle 1era Cuota + Adicional'!$A$5:$U$350,17,0)+VLOOKUP(E36,'Detalle 1era Cuota + Adicional'!$A$5:$U$350,19,0),0)</f>
        <v>0</v>
      </c>
      <c r="J36" s="39">
        <f t="shared" si="0"/>
        <v>34625099</v>
      </c>
    </row>
    <row r="37" spans="1:10" ht="15.75" customHeight="1" x14ac:dyDescent="0.25">
      <c r="A37" s="7">
        <v>34</v>
      </c>
      <c r="B37" s="36" t="s">
        <v>63</v>
      </c>
      <c r="C37" s="9" t="s">
        <v>80</v>
      </c>
      <c r="D37" s="9" t="s">
        <v>81</v>
      </c>
      <c r="E37" s="37">
        <v>4204</v>
      </c>
      <c r="F37" s="38">
        <f>IFERROR(VLOOKUP(E37,'Detalle 1era Cuota + Adicional'!$A$5:$U$350,5,0)+VLOOKUP(E37,'Detalle 1era Cuota + Adicional'!$A$5:$U$350,7,0),0)</f>
        <v>9926069</v>
      </c>
      <c r="G37" s="38">
        <f>IFERROR(VLOOKUP(E37,'Detalle 1era Cuota + Adicional'!$A$5:$U$350,9,0)+VLOOKUP(E37,'Detalle 1era Cuota + Adicional'!$A$5:$U$350,11,0),0)</f>
        <v>3903448</v>
      </c>
      <c r="H37" s="38">
        <f>IFERROR(VLOOKUP(E37,'Detalle 1era Cuota + Adicional'!$A$5:$U$350,13,0)+VLOOKUP(E37,'Detalle 1era Cuota + Adicional'!$A$5:$U$350,15,0),0)</f>
        <v>0</v>
      </c>
      <c r="I37" s="38">
        <f>IFERROR(VLOOKUP(E37,'Detalle 1era Cuota + Adicional'!$A$5:$U$350,17,0)+VLOOKUP(E37,'Detalle 1era Cuota + Adicional'!$A$5:$U$350,19,0),0)</f>
        <v>1283905</v>
      </c>
      <c r="J37" s="39">
        <f t="shared" si="0"/>
        <v>15113422</v>
      </c>
    </row>
    <row r="38" spans="1:10" ht="15.75" customHeight="1" x14ac:dyDescent="0.25">
      <c r="A38" s="7">
        <v>35</v>
      </c>
      <c r="B38" s="36" t="s">
        <v>63</v>
      </c>
      <c r="C38" s="9" t="s">
        <v>82</v>
      </c>
      <c r="D38" s="9" t="s">
        <v>83</v>
      </c>
      <c r="E38" s="37">
        <v>4205</v>
      </c>
      <c r="F38" s="38">
        <f>IFERROR(VLOOKUP(E38,'Detalle 1era Cuota + Adicional'!$A$5:$U$350,5,0)+VLOOKUP(E38,'Detalle 1era Cuota + Adicional'!$A$5:$U$350,7,0),0)</f>
        <v>12734828</v>
      </c>
      <c r="G38" s="38">
        <f>IFERROR(VLOOKUP(E38,'Detalle 1era Cuota + Adicional'!$A$5:$U$350,9,0)+VLOOKUP(E38,'Detalle 1era Cuota + Adicional'!$A$5:$U$350,11,0),0)</f>
        <v>2113048</v>
      </c>
      <c r="H38" s="38">
        <f>IFERROR(VLOOKUP(E38,'Detalle 1era Cuota + Adicional'!$A$5:$U$350,13,0)+VLOOKUP(E38,'Detalle 1era Cuota + Adicional'!$A$5:$U$350,15,0),0)</f>
        <v>0</v>
      </c>
      <c r="I38" s="38">
        <f>IFERROR(VLOOKUP(E38,'Detalle 1era Cuota + Adicional'!$A$5:$U$350,17,0)+VLOOKUP(E38,'Detalle 1era Cuota + Adicional'!$A$5:$U$350,19,0),0)</f>
        <v>0</v>
      </c>
      <c r="J38" s="39">
        <f t="shared" si="0"/>
        <v>14847876</v>
      </c>
    </row>
    <row r="39" spans="1:10" ht="15.75" customHeight="1" x14ac:dyDescent="0.25">
      <c r="A39" s="7">
        <v>36</v>
      </c>
      <c r="B39" s="36" t="s">
        <v>63</v>
      </c>
      <c r="C39" s="9" t="s">
        <v>84</v>
      </c>
      <c r="D39" s="9" t="s">
        <v>85</v>
      </c>
      <c r="E39" s="37">
        <v>4206</v>
      </c>
      <c r="F39" s="38">
        <f>IFERROR(VLOOKUP(E39,'Detalle 1era Cuota + Adicional'!$A$5:$U$350,5,0)+VLOOKUP(E39,'Detalle 1era Cuota + Adicional'!$A$5:$U$350,7,0),0)</f>
        <v>2811492</v>
      </c>
      <c r="G39" s="38">
        <f>IFERROR(VLOOKUP(E39,'Detalle 1era Cuota + Adicional'!$A$5:$U$350,9,0)+VLOOKUP(E39,'Detalle 1era Cuota + Adicional'!$A$5:$U$350,11,0),0)</f>
        <v>2143014</v>
      </c>
      <c r="H39" s="38">
        <f>IFERROR(VLOOKUP(E39,'Detalle 1era Cuota + Adicional'!$A$5:$U$350,13,0)+VLOOKUP(E39,'Detalle 1era Cuota + Adicional'!$A$5:$U$350,15,0),0)</f>
        <v>0</v>
      </c>
      <c r="I39" s="38">
        <f>IFERROR(VLOOKUP(E39,'Detalle 1era Cuota + Adicional'!$A$5:$U$350,17,0)+VLOOKUP(E39,'Detalle 1era Cuota + Adicional'!$A$5:$U$350,19,0),0)</f>
        <v>0</v>
      </c>
      <c r="J39" s="39">
        <f t="shared" si="0"/>
        <v>4954506</v>
      </c>
    </row>
    <row r="40" spans="1:10" ht="15.75" customHeight="1" x14ac:dyDescent="0.25">
      <c r="A40" s="7">
        <v>37</v>
      </c>
      <c r="B40" s="36" t="s">
        <v>63</v>
      </c>
      <c r="C40" s="9" t="s">
        <v>86</v>
      </c>
      <c r="D40" s="9" t="s">
        <v>87</v>
      </c>
      <c r="E40" s="37">
        <v>4301</v>
      </c>
      <c r="F40" s="38">
        <f>IFERROR(VLOOKUP(E40,'Detalle 1era Cuota + Adicional'!$A$5:$U$350,5,0)+VLOOKUP(E40,'Detalle 1era Cuota + Adicional'!$A$5:$U$350,7,0),0)</f>
        <v>19537592</v>
      </c>
      <c r="G40" s="38">
        <f>IFERROR(VLOOKUP(E40,'Detalle 1era Cuota + Adicional'!$A$5:$U$350,9,0)+VLOOKUP(E40,'Detalle 1era Cuota + Adicional'!$A$5:$U$350,11,0),0)</f>
        <v>6107053</v>
      </c>
      <c r="H40" s="38">
        <f>IFERROR(VLOOKUP(E40,'Detalle 1era Cuota + Adicional'!$A$5:$U$350,13,0)+VLOOKUP(E40,'Detalle 1era Cuota + Adicional'!$A$5:$U$350,15,0),0)</f>
        <v>0</v>
      </c>
      <c r="I40" s="38">
        <f>IFERROR(VLOOKUP(E40,'Detalle 1era Cuota + Adicional'!$A$5:$U$350,17,0)+VLOOKUP(E40,'Detalle 1era Cuota + Adicional'!$A$5:$U$350,19,0),0)</f>
        <v>3870090</v>
      </c>
      <c r="J40" s="39">
        <f t="shared" si="0"/>
        <v>29514735</v>
      </c>
    </row>
    <row r="41" spans="1:10" ht="15.75" customHeight="1" x14ac:dyDescent="0.25">
      <c r="A41" s="7">
        <v>38</v>
      </c>
      <c r="B41" s="36" t="s">
        <v>63</v>
      </c>
      <c r="C41" s="9" t="s">
        <v>88</v>
      </c>
      <c r="D41" s="9" t="s">
        <v>89</v>
      </c>
      <c r="E41" s="37">
        <v>4302</v>
      </c>
      <c r="F41" s="38">
        <f>IFERROR(VLOOKUP(E41,'Detalle 1era Cuota + Adicional'!$A$5:$U$350,5,0)+VLOOKUP(E41,'Detalle 1era Cuota + Adicional'!$A$5:$U$350,7,0),0)</f>
        <v>12753203</v>
      </c>
      <c r="G41" s="38">
        <f>IFERROR(VLOOKUP(E41,'Detalle 1era Cuota + Adicional'!$A$5:$U$350,9,0)+VLOOKUP(E41,'Detalle 1era Cuota + Adicional'!$A$5:$U$350,11,0),0)</f>
        <v>2550094</v>
      </c>
      <c r="H41" s="38">
        <f>IFERROR(VLOOKUP(E41,'Detalle 1era Cuota + Adicional'!$A$5:$U$350,13,0)+VLOOKUP(E41,'Detalle 1era Cuota + Adicional'!$A$5:$U$350,15,0),0)</f>
        <v>0</v>
      </c>
      <c r="I41" s="38">
        <f>IFERROR(VLOOKUP(E41,'Detalle 1era Cuota + Adicional'!$A$5:$U$350,17,0)+VLOOKUP(E41,'Detalle 1era Cuota + Adicional'!$A$5:$U$350,19,0),0)</f>
        <v>0</v>
      </c>
      <c r="J41" s="39">
        <f t="shared" si="0"/>
        <v>15303297</v>
      </c>
    </row>
    <row r="42" spans="1:10" ht="15.75" customHeight="1" x14ac:dyDescent="0.25">
      <c r="A42" s="7">
        <v>39</v>
      </c>
      <c r="B42" s="36" t="s">
        <v>63</v>
      </c>
      <c r="C42" s="9" t="s">
        <v>90</v>
      </c>
      <c r="D42" s="9" t="s">
        <v>91</v>
      </c>
      <c r="E42" s="37">
        <v>4303</v>
      </c>
      <c r="F42" s="38">
        <f>IFERROR(VLOOKUP(E42,'Detalle 1era Cuota + Adicional'!$A$5:$U$350,5,0)+VLOOKUP(E42,'Detalle 1era Cuota + Adicional'!$A$5:$U$350,7,0),0)</f>
        <v>8749022</v>
      </c>
      <c r="G42" s="38">
        <f>IFERROR(VLOOKUP(E42,'Detalle 1era Cuota + Adicional'!$A$5:$U$350,9,0)+VLOOKUP(E42,'Detalle 1era Cuota + Adicional'!$A$5:$U$350,11,0),0)</f>
        <v>1123240</v>
      </c>
      <c r="H42" s="38">
        <f>IFERROR(VLOOKUP(E42,'Detalle 1era Cuota + Adicional'!$A$5:$U$350,13,0)+VLOOKUP(E42,'Detalle 1era Cuota + Adicional'!$A$5:$U$350,15,0),0)</f>
        <v>0</v>
      </c>
      <c r="I42" s="38">
        <f>IFERROR(VLOOKUP(E42,'Detalle 1era Cuota + Adicional'!$A$5:$U$350,17,0)+VLOOKUP(E42,'Detalle 1era Cuota + Adicional'!$A$5:$U$350,19,0),0)</f>
        <v>1972832</v>
      </c>
      <c r="J42" s="39">
        <f t="shared" si="0"/>
        <v>11845094</v>
      </c>
    </row>
    <row r="43" spans="1:10" ht="15.75" customHeight="1" x14ac:dyDescent="0.25">
      <c r="A43" s="7">
        <v>40</v>
      </c>
      <c r="B43" s="36" t="s">
        <v>63</v>
      </c>
      <c r="C43" s="9" t="s">
        <v>92</v>
      </c>
      <c r="D43" s="9" t="s">
        <v>93</v>
      </c>
      <c r="E43" s="37">
        <v>4304</v>
      </c>
      <c r="F43" s="38">
        <f>IFERROR(VLOOKUP(E43,'Detalle 1era Cuota + Adicional'!$A$5:$U$350,5,0)+VLOOKUP(E43,'Detalle 1era Cuota + Adicional'!$A$5:$U$350,7,0),0)</f>
        <v>7759214</v>
      </c>
      <c r="G43" s="38">
        <f>IFERROR(VLOOKUP(E43,'Detalle 1era Cuota + Adicional'!$A$5:$U$350,9,0)+VLOOKUP(E43,'Detalle 1era Cuota + Adicional'!$A$5:$U$350,11,0),0)</f>
        <v>2789725</v>
      </c>
      <c r="H43" s="38">
        <f>IFERROR(VLOOKUP(E43,'Detalle 1era Cuota + Adicional'!$A$5:$U$350,13,0)+VLOOKUP(E43,'Detalle 1era Cuota + Adicional'!$A$5:$U$350,15,0),0)</f>
        <v>0</v>
      </c>
      <c r="I43" s="38">
        <f>IFERROR(VLOOKUP(E43,'Detalle 1era Cuota + Adicional'!$A$5:$U$350,17,0)+VLOOKUP(E43,'Detalle 1era Cuota + Adicional'!$A$5:$U$350,19,0),0)</f>
        <v>0</v>
      </c>
      <c r="J43" s="39">
        <f t="shared" si="0"/>
        <v>10548939</v>
      </c>
    </row>
    <row r="44" spans="1:10" ht="15.75" customHeight="1" x14ac:dyDescent="0.25">
      <c r="A44" s="7">
        <v>41</v>
      </c>
      <c r="B44" s="36" t="s">
        <v>94</v>
      </c>
      <c r="C44" s="9" t="s">
        <v>95</v>
      </c>
      <c r="D44" s="9" t="s">
        <v>96</v>
      </c>
      <c r="E44" s="37">
        <v>5101</v>
      </c>
      <c r="F44" s="38">
        <f>IFERROR(VLOOKUP(E44,'Detalle 1era Cuota + Adicional'!$A$5:$U$350,5,0)+VLOOKUP(E44,'Detalle 1era Cuota + Adicional'!$A$5:$U$350,7,0),0)</f>
        <v>2927208</v>
      </c>
      <c r="G44" s="38">
        <f>IFERROR(VLOOKUP(E44,'Detalle 1era Cuota + Adicional'!$A$5:$U$350,9,0)+VLOOKUP(E44,'Detalle 1era Cuota + Adicional'!$A$5:$U$350,11,0),0)</f>
        <v>0</v>
      </c>
      <c r="H44" s="38">
        <f>IFERROR(VLOOKUP(E44,'Detalle 1era Cuota + Adicional'!$A$5:$U$350,13,0)+VLOOKUP(E44,'Detalle 1era Cuota + Adicional'!$A$5:$U$350,15,0),0)</f>
        <v>0</v>
      </c>
      <c r="I44" s="38">
        <f>IFERROR(VLOOKUP(E44,'Detalle 1era Cuota + Adicional'!$A$5:$U$350,17,0)+VLOOKUP(E44,'Detalle 1era Cuota + Adicional'!$A$5:$U$350,19,0),0)</f>
        <v>0</v>
      </c>
      <c r="J44" s="39">
        <f t="shared" si="0"/>
        <v>2927208</v>
      </c>
    </row>
    <row r="45" spans="1:10" ht="15.75" customHeight="1" x14ac:dyDescent="0.25">
      <c r="A45" s="7">
        <v>42</v>
      </c>
      <c r="B45" s="36" t="s">
        <v>94</v>
      </c>
      <c r="C45" s="9" t="s">
        <v>97</v>
      </c>
      <c r="D45" s="9" t="s">
        <v>98</v>
      </c>
      <c r="E45" s="37">
        <v>5201</v>
      </c>
      <c r="F45" s="38">
        <f>IFERROR(VLOOKUP(E45,'Detalle 1era Cuota + Adicional'!$A$5:$U$350,5,0)+VLOOKUP(E45,'Detalle 1era Cuota + Adicional'!$A$5:$U$350,7,0),0)</f>
        <v>15448979</v>
      </c>
      <c r="G45" s="38">
        <f>IFERROR(VLOOKUP(E45,'Detalle 1era Cuota + Adicional'!$A$5:$U$350,9,0)+VLOOKUP(E45,'Detalle 1era Cuota + Adicional'!$A$5:$U$350,11,0),0)</f>
        <v>4001816</v>
      </c>
      <c r="H45" s="38">
        <f>IFERROR(VLOOKUP(E45,'Detalle 1era Cuota + Adicional'!$A$5:$U$350,13,0)+VLOOKUP(E45,'Detalle 1era Cuota + Adicional'!$A$5:$U$350,15,0),0)</f>
        <v>0</v>
      </c>
      <c r="I45" s="38">
        <f>IFERROR(VLOOKUP(E45,'Detalle 1era Cuota + Adicional'!$A$5:$U$350,17,0)+VLOOKUP(E45,'Detalle 1era Cuota + Adicional'!$A$5:$U$350,19,0),0)</f>
        <v>5081154</v>
      </c>
      <c r="J45" s="39">
        <f t="shared" si="0"/>
        <v>24531949</v>
      </c>
    </row>
    <row r="46" spans="1:10" ht="15.75" customHeight="1" x14ac:dyDescent="0.25">
      <c r="A46" s="7">
        <v>43</v>
      </c>
      <c r="B46" s="36" t="s">
        <v>94</v>
      </c>
      <c r="C46" s="9" t="s">
        <v>99</v>
      </c>
      <c r="D46" s="9" t="s">
        <v>100</v>
      </c>
      <c r="E46" s="37">
        <v>5202</v>
      </c>
      <c r="F46" s="38">
        <f>IFERROR(VLOOKUP(E46,'Detalle 1era Cuota + Adicional'!$A$5:$U$350,5,0)+VLOOKUP(E46,'Detalle 1era Cuota + Adicional'!$A$5:$U$350,7,0),0)</f>
        <v>5786382</v>
      </c>
      <c r="G46" s="38">
        <f>IFERROR(VLOOKUP(E46,'Detalle 1era Cuota + Adicional'!$A$5:$U$350,9,0)+VLOOKUP(E46,'Detalle 1era Cuota + Adicional'!$A$5:$U$350,11,0),0)</f>
        <v>2361537</v>
      </c>
      <c r="H46" s="38">
        <f>IFERROR(VLOOKUP(E46,'Detalle 1era Cuota + Adicional'!$A$5:$U$350,13,0)+VLOOKUP(E46,'Detalle 1era Cuota + Adicional'!$A$5:$U$350,15,0),0)</f>
        <v>0</v>
      </c>
      <c r="I46" s="38">
        <f>IFERROR(VLOOKUP(E46,'Detalle 1era Cuota + Adicional'!$A$5:$U$350,17,0)+VLOOKUP(E46,'Detalle 1era Cuota + Adicional'!$A$5:$U$350,19,0),0)</f>
        <v>1827150</v>
      </c>
      <c r="J46" s="39">
        <f t="shared" si="0"/>
        <v>9975069</v>
      </c>
    </row>
    <row r="47" spans="1:10" ht="15.75" customHeight="1" x14ac:dyDescent="0.25">
      <c r="A47" s="7">
        <v>44</v>
      </c>
      <c r="B47" s="36" t="s">
        <v>94</v>
      </c>
      <c r="C47" s="9" t="s">
        <v>101</v>
      </c>
      <c r="D47" s="9" t="s">
        <v>102</v>
      </c>
      <c r="E47" s="37">
        <v>5203</v>
      </c>
      <c r="F47" s="38">
        <f>IFERROR(VLOOKUP(E47,'Detalle 1era Cuota + Adicional'!$A$5:$U$350,5,0)+VLOOKUP(E47,'Detalle 1era Cuota + Adicional'!$A$5:$U$350,7,0),0)</f>
        <v>14898950</v>
      </c>
      <c r="G47" s="38">
        <f>IFERROR(VLOOKUP(E47,'Detalle 1era Cuota + Adicional'!$A$5:$U$350,9,0)+VLOOKUP(E47,'Detalle 1era Cuota + Adicional'!$A$5:$U$350,11,0),0)</f>
        <v>2413270</v>
      </c>
      <c r="H47" s="38">
        <f>IFERROR(VLOOKUP(E47,'Detalle 1era Cuota + Adicional'!$A$5:$U$350,13,0)+VLOOKUP(E47,'Detalle 1era Cuota + Adicional'!$A$5:$U$350,15,0),0)</f>
        <v>0</v>
      </c>
      <c r="I47" s="38">
        <f>IFERROR(VLOOKUP(E47,'Detalle 1era Cuota + Adicional'!$A$5:$U$350,17,0)+VLOOKUP(E47,'Detalle 1era Cuota + Adicional'!$A$5:$U$350,19,0),0)</f>
        <v>1396229</v>
      </c>
      <c r="J47" s="39">
        <f t="shared" si="0"/>
        <v>18708449</v>
      </c>
    </row>
    <row r="48" spans="1:10" ht="15.75" customHeight="1" x14ac:dyDescent="0.25">
      <c r="A48" s="7">
        <v>45</v>
      </c>
      <c r="B48" s="36" t="s">
        <v>94</v>
      </c>
      <c r="C48" s="9" t="s">
        <v>103</v>
      </c>
      <c r="D48" s="9" t="s">
        <v>104</v>
      </c>
      <c r="E48" s="37">
        <v>5204</v>
      </c>
      <c r="F48" s="38">
        <f>IFERROR(VLOOKUP(E48,'Detalle 1era Cuota + Adicional'!$A$5:$U$350,5,0)+VLOOKUP(E48,'Detalle 1era Cuota + Adicional'!$A$5:$U$350,7,0),0)</f>
        <v>5237012</v>
      </c>
      <c r="G48" s="38">
        <f>IFERROR(VLOOKUP(E48,'Detalle 1era Cuota + Adicional'!$A$5:$U$350,9,0)+VLOOKUP(E48,'Detalle 1era Cuota + Adicional'!$A$5:$U$350,11,0),0)</f>
        <v>1496962</v>
      </c>
      <c r="H48" s="38">
        <f>IFERROR(VLOOKUP(E48,'Detalle 1era Cuota + Adicional'!$A$5:$U$350,13,0)+VLOOKUP(E48,'Detalle 1era Cuota + Adicional'!$A$5:$U$350,15,0),0)</f>
        <v>0</v>
      </c>
      <c r="I48" s="38">
        <f>IFERROR(VLOOKUP(E48,'Detalle 1era Cuota + Adicional'!$A$5:$U$350,17,0)+VLOOKUP(E48,'Detalle 1era Cuota + Adicional'!$A$5:$U$350,19,0),0)</f>
        <v>1356746</v>
      </c>
      <c r="J48" s="39">
        <f t="shared" si="0"/>
        <v>8090720</v>
      </c>
    </row>
    <row r="49" spans="1:10" ht="15.75" customHeight="1" x14ac:dyDescent="0.25">
      <c r="A49" s="7">
        <v>46</v>
      </c>
      <c r="B49" s="36" t="s">
        <v>94</v>
      </c>
      <c r="C49" s="9" t="s">
        <v>105</v>
      </c>
      <c r="D49" s="9" t="s">
        <v>106</v>
      </c>
      <c r="E49" s="37">
        <v>5205</v>
      </c>
      <c r="F49" s="38">
        <f>IFERROR(VLOOKUP(E49,'Detalle 1era Cuota + Adicional'!$A$5:$U$350,5,0)+VLOOKUP(E49,'Detalle 1era Cuota + Adicional'!$A$5:$U$350,7,0),0)</f>
        <v>3606618</v>
      </c>
      <c r="G49" s="38">
        <f>IFERROR(VLOOKUP(E49,'Detalle 1era Cuota + Adicional'!$A$5:$U$350,9,0)+VLOOKUP(E49,'Detalle 1era Cuota + Adicional'!$A$5:$U$350,11,0),0)</f>
        <v>2659026</v>
      </c>
      <c r="H49" s="38">
        <f>IFERROR(VLOOKUP(E49,'Detalle 1era Cuota + Adicional'!$A$5:$U$350,13,0)+VLOOKUP(E49,'Detalle 1era Cuota + Adicional'!$A$5:$U$350,15,0),0)</f>
        <v>0</v>
      </c>
      <c r="I49" s="38">
        <f>IFERROR(VLOOKUP(E49,'Detalle 1era Cuota + Adicional'!$A$5:$U$350,17,0)+VLOOKUP(E49,'Detalle 1era Cuota + Adicional'!$A$5:$U$350,19,0),0)</f>
        <v>780143</v>
      </c>
      <c r="J49" s="39">
        <f t="shared" si="0"/>
        <v>7045787</v>
      </c>
    </row>
    <row r="50" spans="1:10" ht="15.75" customHeight="1" x14ac:dyDescent="0.25">
      <c r="A50" s="7">
        <v>47</v>
      </c>
      <c r="B50" s="36" t="s">
        <v>94</v>
      </c>
      <c r="C50" s="9" t="s">
        <v>107</v>
      </c>
      <c r="D50" s="9" t="s">
        <v>108</v>
      </c>
      <c r="E50" s="37">
        <v>5301</v>
      </c>
      <c r="F50" s="38">
        <f>IFERROR(VLOOKUP(E50,'Detalle 1era Cuota + Adicional'!$A$5:$U$350,5,0)+VLOOKUP(E50,'Detalle 1era Cuota + Adicional'!$A$5:$U$350,7,0),0)</f>
        <v>0</v>
      </c>
      <c r="G50" s="38">
        <f>IFERROR(VLOOKUP(E50,'Detalle 1era Cuota + Adicional'!$A$5:$U$350,9,0)+VLOOKUP(E50,'Detalle 1era Cuota + Adicional'!$A$5:$U$350,11,0),0)</f>
        <v>34413457</v>
      </c>
      <c r="H50" s="38">
        <f>IFERROR(VLOOKUP(E50,'Detalle 1era Cuota + Adicional'!$A$5:$U$350,13,0)+VLOOKUP(E50,'Detalle 1era Cuota + Adicional'!$A$5:$U$350,15,0),0)</f>
        <v>1839400</v>
      </c>
      <c r="I50" s="38">
        <f>IFERROR(VLOOKUP(E50,'Detalle 1era Cuota + Adicional'!$A$5:$U$350,17,0)+VLOOKUP(E50,'Detalle 1era Cuota + Adicional'!$A$5:$U$350,19,0),0)</f>
        <v>0</v>
      </c>
      <c r="J50" s="39">
        <f t="shared" si="0"/>
        <v>36252857</v>
      </c>
    </row>
    <row r="51" spans="1:10" ht="15.75" customHeight="1" x14ac:dyDescent="0.25">
      <c r="A51" s="7">
        <v>48</v>
      </c>
      <c r="B51" s="36" t="s">
        <v>94</v>
      </c>
      <c r="C51" s="9" t="s">
        <v>109</v>
      </c>
      <c r="D51" s="9" t="s">
        <v>110</v>
      </c>
      <c r="E51" s="37">
        <v>5302</v>
      </c>
      <c r="F51" s="38">
        <f>IFERROR(VLOOKUP(E51,'Detalle 1era Cuota + Adicional'!$A$5:$U$350,5,0)+VLOOKUP(E51,'Detalle 1era Cuota + Adicional'!$A$5:$U$350,7,0),0)</f>
        <v>55998505</v>
      </c>
      <c r="G51" s="38">
        <f>IFERROR(VLOOKUP(E51,'Detalle 1era Cuota + Adicional'!$A$5:$U$350,9,0)+VLOOKUP(E51,'Detalle 1era Cuota + Adicional'!$A$5:$U$350,11,0),0)</f>
        <v>28632250</v>
      </c>
      <c r="H51" s="38">
        <f>IFERROR(VLOOKUP(E51,'Detalle 1era Cuota + Adicional'!$A$5:$U$350,13,0)+VLOOKUP(E51,'Detalle 1era Cuota + Adicional'!$A$5:$U$350,15,0),0)</f>
        <v>528262</v>
      </c>
      <c r="I51" s="38">
        <f>IFERROR(VLOOKUP(E51,'Detalle 1era Cuota + Adicional'!$A$5:$U$350,17,0)+VLOOKUP(E51,'Detalle 1era Cuota + Adicional'!$A$5:$U$350,19,0),0)</f>
        <v>0</v>
      </c>
      <c r="J51" s="39">
        <f t="shared" si="0"/>
        <v>85159017</v>
      </c>
    </row>
    <row r="52" spans="1:10" ht="15.75" customHeight="1" x14ac:dyDescent="0.25">
      <c r="A52" s="7">
        <v>49</v>
      </c>
      <c r="B52" s="36" t="s">
        <v>94</v>
      </c>
      <c r="C52" s="9" t="s">
        <v>111</v>
      </c>
      <c r="D52" s="9" t="s">
        <v>112</v>
      </c>
      <c r="E52" s="37">
        <v>5303</v>
      </c>
      <c r="F52" s="38">
        <f>IFERROR(VLOOKUP(E52,'Detalle 1era Cuota + Adicional'!$A$5:$U$350,5,0)+VLOOKUP(E52,'Detalle 1era Cuota + Adicional'!$A$5:$U$350,7,0),0)</f>
        <v>24010200</v>
      </c>
      <c r="G52" s="38">
        <f>IFERROR(VLOOKUP(E52,'Detalle 1era Cuota + Adicional'!$A$5:$U$350,9,0)+VLOOKUP(E52,'Detalle 1era Cuota + Adicional'!$A$5:$U$350,11,0),0)</f>
        <v>16208770</v>
      </c>
      <c r="H52" s="38">
        <f>IFERROR(VLOOKUP(E52,'Detalle 1era Cuota + Adicional'!$A$5:$U$350,13,0)+VLOOKUP(E52,'Detalle 1era Cuota + Adicional'!$A$5:$U$350,15,0),0)</f>
        <v>0</v>
      </c>
      <c r="I52" s="38">
        <f>IFERROR(VLOOKUP(E52,'Detalle 1era Cuota + Adicional'!$A$5:$U$350,17,0)+VLOOKUP(E52,'Detalle 1era Cuota + Adicional'!$A$5:$U$350,19,0),0)</f>
        <v>6222110</v>
      </c>
      <c r="J52" s="39">
        <f t="shared" si="0"/>
        <v>46441080</v>
      </c>
    </row>
    <row r="53" spans="1:10" ht="15.75" customHeight="1" x14ac:dyDescent="0.25">
      <c r="A53" s="7">
        <v>50</v>
      </c>
      <c r="B53" s="36" t="s">
        <v>94</v>
      </c>
      <c r="C53" s="9" t="s">
        <v>113</v>
      </c>
      <c r="D53" s="9" t="s">
        <v>114</v>
      </c>
      <c r="E53" s="37">
        <v>5304</v>
      </c>
      <c r="F53" s="38">
        <f>IFERROR(VLOOKUP(E53,'Detalle 1era Cuota + Adicional'!$A$5:$U$350,5,0)+VLOOKUP(E53,'Detalle 1era Cuota + Adicional'!$A$5:$U$350,7,0),0)</f>
        <v>31765925</v>
      </c>
      <c r="G53" s="38">
        <f>IFERROR(VLOOKUP(E53,'Detalle 1era Cuota + Adicional'!$A$5:$U$350,9,0)+VLOOKUP(E53,'Detalle 1era Cuota + Adicional'!$A$5:$U$350,11,0),0)</f>
        <v>15395172</v>
      </c>
      <c r="H53" s="38">
        <f>IFERROR(VLOOKUP(E53,'Detalle 1era Cuota + Adicional'!$A$5:$U$350,13,0)+VLOOKUP(E53,'Detalle 1era Cuota + Adicional'!$A$5:$U$350,15,0),0)</f>
        <v>0</v>
      </c>
      <c r="I53" s="38">
        <f>IFERROR(VLOOKUP(E53,'Detalle 1era Cuota + Adicional'!$A$5:$U$350,17,0)+VLOOKUP(E53,'Detalle 1era Cuota + Adicional'!$A$5:$U$350,19,0),0)</f>
        <v>10917951</v>
      </c>
      <c r="J53" s="39">
        <f t="shared" si="0"/>
        <v>58079048</v>
      </c>
    </row>
    <row r="54" spans="1:10" ht="15.75" customHeight="1" x14ac:dyDescent="0.25">
      <c r="A54" s="7">
        <v>51</v>
      </c>
      <c r="B54" s="36" t="s">
        <v>94</v>
      </c>
      <c r="C54" s="9" t="s">
        <v>115</v>
      </c>
      <c r="D54" s="9" t="s">
        <v>116</v>
      </c>
      <c r="E54" s="37">
        <v>5305</v>
      </c>
      <c r="F54" s="38">
        <f>IFERROR(VLOOKUP(E54,'Detalle 1era Cuota + Adicional'!$A$5:$U$350,5,0)+VLOOKUP(E54,'Detalle 1era Cuota + Adicional'!$A$5:$U$350,7,0),0)</f>
        <v>11909077</v>
      </c>
      <c r="G54" s="38">
        <f>IFERROR(VLOOKUP(E54,'Detalle 1era Cuota + Adicional'!$A$5:$U$350,9,0)+VLOOKUP(E54,'Detalle 1era Cuota + Adicional'!$A$5:$U$350,11,0),0)</f>
        <v>880217</v>
      </c>
      <c r="H54" s="38">
        <f>IFERROR(VLOOKUP(E54,'Detalle 1era Cuota + Adicional'!$A$5:$U$350,13,0)+VLOOKUP(E54,'Detalle 1era Cuota + Adicional'!$A$5:$U$350,15,0),0)</f>
        <v>0</v>
      </c>
      <c r="I54" s="38">
        <f>IFERROR(VLOOKUP(E54,'Detalle 1era Cuota + Adicional'!$A$5:$U$350,17,0)+VLOOKUP(E54,'Detalle 1era Cuota + Adicional'!$A$5:$U$350,19,0),0)</f>
        <v>1945599</v>
      </c>
      <c r="J54" s="39">
        <f t="shared" si="0"/>
        <v>14734893</v>
      </c>
    </row>
    <row r="55" spans="1:10" ht="15.75" customHeight="1" x14ac:dyDescent="0.25">
      <c r="A55" s="7">
        <v>52</v>
      </c>
      <c r="B55" s="36" t="s">
        <v>94</v>
      </c>
      <c r="C55" s="9" t="s">
        <v>117</v>
      </c>
      <c r="D55" s="9" t="s">
        <v>118</v>
      </c>
      <c r="E55" s="37">
        <v>5306</v>
      </c>
      <c r="F55" s="38">
        <f>IFERROR(VLOOKUP(E55,'Detalle 1era Cuota + Adicional'!$A$5:$U$350,5,0)+VLOOKUP(E55,'Detalle 1era Cuota + Adicional'!$A$5:$U$350,7,0),0)</f>
        <v>7975004</v>
      </c>
      <c r="G55" s="38">
        <f>IFERROR(VLOOKUP(E55,'Detalle 1era Cuota + Adicional'!$A$5:$U$350,9,0)+VLOOKUP(E55,'Detalle 1era Cuota + Adicional'!$A$5:$U$350,11,0),0)</f>
        <v>1857775</v>
      </c>
      <c r="H55" s="38">
        <f>IFERROR(VLOOKUP(E55,'Detalle 1era Cuota + Adicional'!$A$5:$U$350,13,0)+VLOOKUP(E55,'Detalle 1era Cuota + Adicional'!$A$5:$U$350,15,0),0)</f>
        <v>0</v>
      </c>
      <c r="I55" s="38">
        <f>IFERROR(VLOOKUP(E55,'Detalle 1era Cuota + Adicional'!$A$5:$U$350,17,0)+VLOOKUP(E55,'Detalle 1era Cuota + Adicional'!$A$5:$U$350,19,0),0)</f>
        <v>2513344</v>
      </c>
      <c r="J55" s="39">
        <f t="shared" si="0"/>
        <v>12346123</v>
      </c>
    </row>
    <row r="56" spans="1:10" ht="15.75" customHeight="1" x14ac:dyDescent="0.25">
      <c r="A56" s="7">
        <v>53</v>
      </c>
      <c r="B56" s="36" t="s">
        <v>94</v>
      </c>
      <c r="C56" s="9" t="s">
        <v>119</v>
      </c>
      <c r="D56" s="9" t="s">
        <v>120</v>
      </c>
      <c r="E56" s="37">
        <v>5307</v>
      </c>
      <c r="F56" s="38">
        <f>IFERROR(VLOOKUP(E56,'Detalle 1era Cuota + Adicional'!$A$5:$U$350,5,0)+VLOOKUP(E56,'Detalle 1era Cuota + Adicional'!$A$5:$U$350,7,0),0)</f>
        <v>12137117</v>
      </c>
      <c r="G56" s="38">
        <f>IFERROR(VLOOKUP(E56,'Detalle 1era Cuota + Adicional'!$A$5:$U$350,9,0)+VLOOKUP(E56,'Detalle 1era Cuota + Adicional'!$A$5:$U$350,11,0),0)</f>
        <v>1690985</v>
      </c>
      <c r="H56" s="38">
        <f>IFERROR(VLOOKUP(E56,'Detalle 1era Cuota + Adicional'!$A$5:$U$350,13,0)+VLOOKUP(E56,'Detalle 1era Cuota + Adicional'!$A$5:$U$350,15,0),0)</f>
        <v>0</v>
      </c>
      <c r="I56" s="38">
        <f>IFERROR(VLOOKUP(E56,'Detalle 1era Cuota + Adicional'!$A$5:$U$350,17,0)+VLOOKUP(E56,'Detalle 1era Cuota + Adicional'!$A$5:$U$350,19,0),0)</f>
        <v>4213187</v>
      </c>
      <c r="J56" s="39">
        <f t="shared" si="0"/>
        <v>18041289</v>
      </c>
    </row>
    <row r="57" spans="1:10" ht="15.75" customHeight="1" x14ac:dyDescent="0.25">
      <c r="A57" s="7">
        <v>54</v>
      </c>
      <c r="B57" s="36" t="s">
        <v>94</v>
      </c>
      <c r="C57" s="9" t="s">
        <v>121</v>
      </c>
      <c r="D57" s="9" t="s">
        <v>122</v>
      </c>
      <c r="E57" s="37">
        <v>5308</v>
      </c>
      <c r="F57" s="38">
        <f>IFERROR(VLOOKUP(E57,'Detalle 1era Cuota + Adicional'!$A$5:$U$350,5,0)+VLOOKUP(E57,'Detalle 1era Cuota + Adicional'!$A$5:$U$350,7,0),0)</f>
        <v>0</v>
      </c>
      <c r="G57" s="38">
        <f>IFERROR(VLOOKUP(E57,'Detalle 1era Cuota + Adicional'!$A$5:$U$350,9,0)+VLOOKUP(E57,'Detalle 1era Cuota + Adicional'!$A$5:$U$350,11,0),0)</f>
        <v>0</v>
      </c>
      <c r="H57" s="38">
        <f>IFERROR(VLOOKUP(E57,'Detalle 1era Cuota + Adicional'!$A$5:$U$350,13,0)+VLOOKUP(E57,'Detalle 1era Cuota + Adicional'!$A$5:$U$350,15,0),0)</f>
        <v>0</v>
      </c>
      <c r="I57" s="38">
        <f>IFERROR(VLOOKUP(E57,'Detalle 1era Cuota + Adicional'!$A$5:$U$350,17,0)+VLOOKUP(E57,'Detalle 1era Cuota + Adicional'!$A$5:$U$350,19,0),0)</f>
        <v>0</v>
      </c>
      <c r="J57" s="39">
        <f t="shared" si="0"/>
        <v>0</v>
      </c>
    </row>
    <row r="58" spans="1:10" ht="15.75" customHeight="1" x14ac:dyDescent="0.25">
      <c r="A58" s="7">
        <v>55</v>
      </c>
      <c r="B58" s="36" t="s">
        <v>94</v>
      </c>
      <c r="C58" s="9" t="s">
        <v>123</v>
      </c>
      <c r="D58" s="9" t="s">
        <v>124</v>
      </c>
      <c r="E58" s="37">
        <v>5309</v>
      </c>
      <c r="F58" s="38">
        <f>IFERROR(VLOOKUP(E58,'Detalle 1era Cuota + Adicional'!$A$5:$U$350,5,0)+VLOOKUP(E58,'Detalle 1era Cuota + Adicional'!$A$5:$U$350,7,0),0)</f>
        <v>5558342</v>
      </c>
      <c r="G58" s="38">
        <f>IFERROR(VLOOKUP(E58,'Detalle 1era Cuota + Adicional'!$A$5:$U$350,9,0)+VLOOKUP(E58,'Detalle 1era Cuota + Adicional'!$A$5:$U$350,11,0),0)</f>
        <v>4256062</v>
      </c>
      <c r="H58" s="38">
        <f>IFERROR(VLOOKUP(E58,'Detalle 1era Cuota + Adicional'!$A$5:$U$350,13,0)+VLOOKUP(E58,'Detalle 1era Cuota + Adicional'!$A$5:$U$350,15,0),0)</f>
        <v>0</v>
      </c>
      <c r="I58" s="38">
        <f>IFERROR(VLOOKUP(E58,'Detalle 1era Cuota + Adicional'!$A$5:$U$350,17,0)+VLOOKUP(E58,'Detalle 1era Cuota + Adicional'!$A$5:$U$350,19,0),0)</f>
        <v>2109656</v>
      </c>
      <c r="J58" s="39">
        <f t="shared" si="0"/>
        <v>11924060</v>
      </c>
    </row>
    <row r="59" spans="1:10" ht="15.75" customHeight="1" x14ac:dyDescent="0.25">
      <c r="A59" s="7">
        <v>56</v>
      </c>
      <c r="B59" s="36" t="s">
        <v>94</v>
      </c>
      <c r="C59" s="9" t="s">
        <v>125</v>
      </c>
      <c r="D59" s="9" t="s">
        <v>126</v>
      </c>
      <c r="E59" s="37">
        <v>5401</v>
      </c>
      <c r="F59" s="38">
        <f>IFERROR(VLOOKUP(E59,'Detalle 1era Cuota + Adicional'!$A$5:$U$350,5,0)+VLOOKUP(E59,'Detalle 1era Cuota + Adicional'!$A$5:$U$350,7,0),0)</f>
        <v>24661524</v>
      </c>
      <c r="G59" s="38">
        <f>IFERROR(VLOOKUP(E59,'Detalle 1era Cuota + Adicional'!$A$5:$U$350,9,0)+VLOOKUP(E59,'Detalle 1era Cuota + Adicional'!$A$5:$U$350,11,0),0)</f>
        <v>13220215</v>
      </c>
      <c r="H59" s="38">
        <f>IFERROR(VLOOKUP(E59,'Detalle 1era Cuota + Adicional'!$A$5:$U$350,13,0)+VLOOKUP(E59,'Detalle 1era Cuota + Adicional'!$A$5:$U$350,15,0),0)</f>
        <v>0</v>
      </c>
      <c r="I59" s="38">
        <f>IFERROR(VLOOKUP(E59,'Detalle 1era Cuota + Adicional'!$A$5:$U$350,17,0)+VLOOKUP(E59,'Detalle 1era Cuota + Adicional'!$A$5:$U$350,19,0),0)</f>
        <v>7840254</v>
      </c>
      <c r="J59" s="39">
        <f t="shared" si="0"/>
        <v>45721993</v>
      </c>
    </row>
    <row r="60" spans="1:10" ht="15.75" customHeight="1" x14ac:dyDescent="0.25">
      <c r="A60" s="7">
        <v>57</v>
      </c>
      <c r="B60" s="36" t="s">
        <v>94</v>
      </c>
      <c r="C60" s="9" t="s">
        <v>127</v>
      </c>
      <c r="D60" s="9" t="s">
        <v>128</v>
      </c>
      <c r="E60" s="37">
        <v>5402</v>
      </c>
      <c r="F60" s="38">
        <f>IFERROR(VLOOKUP(E60,'Detalle 1era Cuota + Adicional'!$A$5:$U$350,5,0)+VLOOKUP(E60,'Detalle 1era Cuota + Adicional'!$A$5:$U$350,7,0),0)</f>
        <v>5779598</v>
      </c>
      <c r="G60" s="38">
        <f>IFERROR(VLOOKUP(E60,'Detalle 1era Cuota + Adicional'!$A$5:$U$350,9,0)+VLOOKUP(E60,'Detalle 1era Cuota + Adicional'!$A$5:$U$350,11,0),0)</f>
        <v>2021832</v>
      </c>
      <c r="H60" s="38">
        <f>IFERROR(VLOOKUP(E60,'Detalle 1era Cuota + Adicional'!$A$5:$U$350,13,0)+VLOOKUP(E60,'Detalle 1era Cuota + Adicional'!$A$5:$U$350,15,0),0)</f>
        <v>0</v>
      </c>
      <c r="I60" s="38">
        <f>IFERROR(VLOOKUP(E60,'Detalle 1era Cuota + Adicional'!$A$5:$U$350,17,0)+VLOOKUP(E60,'Detalle 1era Cuota + Adicional'!$A$5:$U$350,19,0),0)</f>
        <v>1885008</v>
      </c>
      <c r="J60" s="39">
        <f t="shared" si="0"/>
        <v>9686438</v>
      </c>
    </row>
    <row r="61" spans="1:10" ht="15.75" customHeight="1" x14ac:dyDescent="0.25">
      <c r="A61" s="7">
        <v>58</v>
      </c>
      <c r="B61" s="36" t="s">
        <v>94</v>
      </c>
      <c r="C61" s="9" t="s">
        <v>129</v>
      </c>
      <c r="D61" s="9" t="s">
        <v>130</v>
      </c>
      <c r="E61" s="37">
        <v>5403</v>
      </c>
      <c r="F61" s="38">
        <f>IFERROR(VLOOKUP(E61,'Detalle 1era Cuota + Adicional'!$A$5:$U$350,5,0)+VLOOKUP(E61,'Detalle 1era Cuota + Adicional'!$A$5:$U$350,7,0),0)</f>
        <v>8381425</v>
      </c>
      <c r="G61" s="38">
        <f>IFERROR(VLOOKUP(E61,'Detalle 1era Cuota + Adicional'!$A$5:$U$350,9,0)+VLOOKUP(E61,'Detalle 1era Cuota + Adicional'!$A$5:$U$350,11,0),0)</f>
        <v>4234954</v>
      </c>
      <c r="H61" s="38">
        <f>IFERROR(VLOOKUP(E61,'Detalle 1era Cuota + Adicional'!$A$5:$U$350,13,0)+VLOOKUP(E61,'Detalle 1era Cuota + Adicional'!$A$5:$U$350,15,0),0)</f>
        <v>0</v>
      </c>
      <c r="I61" s="38">
        <f>IFERROR(VLOOKUP(E61,'Detalle 1era Cuota + Adicional'!$A$5:$U$350,17,0)+VLOOKUP(E61,'Detalle 1era Cuota + Adicional'!$A$5:$U$350,19,0),0)</f>
        <v>3102197</v>
      </c>
      <c r="J61" s="39">
        <f t="shared" si="0"/>
        <v>15718576</v>
      </c>
    </row>
    <row r="62" spans="1:10" ht="15.75" customHeight="1" x14ac:dyDescent="0.25">
      <c r="A62" s="7">
        <v>59</v>
      </c>
      <c r="B62" s="36" t="s">
        <v>94</v>
      </c>
      <c r="C62" s="9" t="s">
        <v>131</v>
      </c>
      <c r="D62" s="9" t="s">
        <v>132</v>
      </c>
      <c r="E62" s="37">
        <v>5404</v>
      </c>
      <c r="F62" s="38">
        <f>IFERROR(VLOOKUP(E62,'Detalle 1era Cuota + Adicional'!$A$5:$U$350,5,0)+VLOOKUP(E62,'Detalle 1era Cuota + Adicional'!$A$5:$U$350,7,0),0)</f>
        <v>5843581</v>
      </c>
      <c r="G62" s="38">
        <f>IFERROR(VLOOKUP(E62,'Detalle 1era Cuota + Adicional'!$A$5:$U$350,9,0)+VLOOKUP(E62,'Detalle 1era Cuota + Adicional'!$A$5:$U$350,11,0),0)</f>
        <v>2708026</v>
      </c>
      <c r="H62" s="38">
        <f>IFERROR(VLOOKUP(E62,'Detalle 1era Cuota + Adicional'!$A$5:$U$350,13,0)+VLOOKUP(E62,'Detalle 1era Cuota + Adicional'!$A$5:$U$350,15,0),0)</f>
        <v>0</v>
      </c>
      <c r="I62" s="38">
        <f>IFERROR(VLOOKUP(E62,'Detalle 1era Cuota + Adicional'!$A$5:$U$350,17,0)+VLOOKUP(E62,'Detalle 1era Cuota + Adicional'!$A$5:$U$350,19,0),0)</f>
        <v>0</v>
      </c>
      <c r="J62" s="39">
        <f t="shared" si="0"/>
        <v>8551607</v>
      </c>
    </row>
    <row r="63" spans="1:10" ht="15.75" customHeight="1" x14ac:dyDescent="0.25">
      <c r="A63" s="7">
        <v>60</v>
      </c>
      <c r="B63" s="36" t="s">
        <v>94</v>
      </c>
      <c r="C63" s="9" t="s">
        <v>133</v>
      </c>
      <c r="D63" s="9" t="s">
        <v>134</v>
      </c>
      <c r="E63" s="37">
        <v>5405</v>
      </c>
      <c r="F63" s="38">
        <f>IFERROR(VLOOKUP(E63,'Detalle 1era Cuota + Adicional'!$A$5:$U$350,5,0)+VLOOKUP(E63,'Detalle 1era Cuota + Adicional'!$A$5:$U$350,7,0),0)</f>
        <v>5919814</v>
      </c>
      <c r="G63" s="38">
        <f>IFERROR(VLOOKUP(E63,'Detalle 1era Cuota + Adicional'!$A$5:$U$350,9,0)+VLOOKUP(E63,'Detalle 1era Cuota + Adicional'!$A$5:$U$350,11,0),0)</f>
        <v>0</v>
      </c>
      <c r="H63" s="38">
        <f>IFERROR(VLOOKUP(E63,'Detalle 1era Cuota + Adicional'!$A$5:$U$350,13,0)+VLOOKUP(E63,'Detalle 1era Cuota + Adicional'!$A$5:$U$350,15,0),0)</f>
        <v>0</v>
      </c>
      <c r="I63" s="38">
        <f>IFERROR(VLOOKUP(E63,'Detalle 1era Cuota + Adicional'!$A$5:$U$350,17,0)+VLOOKUP(E63,'Detalle 1era Cuota + Adicional'!$A$5:$U$350,19,0),0)</f>
        <v>1110990</v>
      </c>
      <c r="J63" s="39">
        <f t="shared" si="0"/>
        <v>7030804</v>
      </c>
    </row>
    <row r="64" spans="1:10" ht="15.75" customHeight="1" x14ac:dyDescent="0.25">
      <c r="A64" s="7">
        <v>61</v>
      </c>
      <c r="B64" s="36" t="s">
        <v>94</v>
      </c>
      <c r="C64" s="9" t="s">
        <v>135</v>
      </c>
      <c r="D64" s="9" t="s">
        <v>136</v>
      </c>
      <c r="E64" s="37">
        <v>5406</v>
      </c>
      <c r="F64" s="38">
        <f>IFERROR(VLOOKUP(E64,'Detalle 1era Cuota + Adicional'!$A$5:$U$350,5,0)+VLOOKUP(E64,'Detalle 1era Cuota + Adicional'!$A$5:$U$350,7,0),0)</f>
        <v>7422242</v>
      </c>
      <c r="G64" s="38">
        <f>IFERROR(VLOOKUP(E64,'Detalle 1era Cuota + Adicional'!$A$5:$U$350,9,0)+VLOOKUP(E64,'Detalle 1era Cuota + Adicional'!$A$5:$U$350,11,0),0)</f>
        <v>3621601</v>
      </c>
      <c r="H64" s="38">
        <f>IFERROR(VLOOKUP(E64,'Detalle 1era Cuota + Adicional'!$A$5:$U$350,13,0)+VLOOKUP(E64,'Detalle 1era Cuota + Adicional'!$A$5:$U$350,15,0),0)</f>
        <v>0</v>
      </c>
      <c r="I64" s="38">
        <f>IFERROR(VLOOKUP(E64,'Detalle 1era Cuota + Adicional'!$A$5:$U$350,17,0)+VLOOKUP(E64,'Detalle 1era Cuota + Adicional'!$A$5:$U$350,19,0),0)</f>
        <v>0</v>
      </c>
      <c r="J64" s="39">
        <f t="shared" si="0"/>
        <v>11043843</v>
      </c>
    </row>
    <row r="65" spans="1:10" ht="15.75" customHeight="1" x14ac:dyDescent="0.25">
      <c r="A65" s="7">
        <v>62</v>
      </c>
      <c r="B65" s="36" t="s">
        <v>94</v>
      </c>
      <c r="C65" s="9" t="s">
        <v>137</v>
      </c>
      <c r="D65" s="9" t="s">
        <v>138</v>
      </c>
      <c r="E65" s="37">
        <v>5501</v>
      </c>
      <c r="F65" s="38">
        <f>IFERROR(VLOOKUP(E65,'Detalle 1era Cuota + Adicional'!$A$5:$U$350,5,0)+VLOOKUP(E65,'Detalle 1era Cuota + Adicional'!$A$5:$U$350,7,0),0)</f>
        <v>28694353</v>
      </c>
      <c r="G65" s="38">
        <f>IFERROR(VLOOKUP(E65,'Detalle 1era Cuota + Adicional'!$A$5:$U$350,9,0)+VLOOKUP(E65,'Detalle 1era Cuota + Adicional'!$A$5:$U$350,11,0),0)</f>
        <v>20886236</v>
      </c>
      <c r="H65" s="38">
        <f>IFERROR(VLOOKUP(E65,'Detalle 1era Cuota + Adicional'!$A$5:$U$350,13,0)+VLOOKUP(E65,'Detalle 1era Cuota + Adicional'!$A$5:$U$350,15,0),0)</f>
        <v>0</v>
      </c>
      <c r="I65" s="38">
        <f>IFERROR(VLOOKUP(E65,'Detalle 1era Cuota + Adicional'!$A$5:$U$350,17,0)+VLOOKUP(E65,'Detalle 1era Cuota + Adicional'!$A$5:$U$350,19,0),0)</f>
        <v>8000919</v>
      </c>
      <c r="J65" s="39">
        <f t="shared" si="0"/>
        <v>57581508</v>
      </c>
    </row>
    <row r="66" spans="1:10" ht="15.75" customHeight="1" x14ac:dyDescent="0.25">
      <c r="A66" s="7">
        <v>63</v>
      </c>
      <c r="B66" s="36" t="s">
        <v>94</v>
      </c>
      <c r="C66" s="9" t="s">
        <v>139</v>
      </c>
      <c r="D66" s="9" t="s">
        <v>140</v>
      </c>
      <c r="E66" s="37">
        <v>5502</v>
      </c>
      <c r="F66" s="38">
        <f>IFERROR(VLOOKUP(E66,'Detalle 1era Cuota + Adicional'!$A$5:$U$350,5,0)+VLOOKUP(E66,'Detalle 1era Cuota + Adicional'!$A$5:$U$350,7,0),0)</f>
        <v>6293536</v>
      </c>
      <c r="G66" s="38">
        <f>IFERROR(VLOOKUP(E66,'Detalle 1era Cuota + Adicional'!$A$5:$U$350,9,0)+VLOOKUP(E66,'Detalle 1era Cuota + Adicional'!$A$5:$U$350,11,0),0)</f>
        <v>2859833</v>
      </c>
      <c r="H66" s="38">
        <f>IFERROR(VLOOKUP(E66,'Detalle 1era Cuota + Adicional'!$A$5:$U$350,13,0)+VLOOKUP(E66,'Detalle 1era Cuota + Adicional'!$A$5:$U$350,15,0),0)</f>
        <v>0</v>
      </c>
      <c r="I66" s="38">
        <f>IFERROR(VLOOKUP(E66,'Detalle 1era Cuota + Adicional'!$A$5:$U$350,17,0)+VLOOKUP(E66,'Detalle 1era Cuota + Adicional'!$A$5:$U$350,19,0),0)</f>
        <v>1032024</v>
      </c>
      <c r="J66" s="39">
        <f t="shared" si="0"/>
        <v>10185393</v>
      </c>
    </row>
    <row r="67" spans="1:10" ht="15.75" customHeight="1" x14ac:dyDescent="0.25">
      <c r="A67" s="7">
        <v>64</v>
      </c>
      <c r="B67" s="36" t="s">
        <v>94</v>
      </c>
      <c r="C67" s="9" t="s">
        <v>141</v>
      </c>
      <c r="D67" s="9" t="s">
        <v>142</v>
      </c>
      <c r="E67" s="37">
        <v>5503</v>
      </c>
      <c r="F67" s="38">
        <f>IFERROR(VLOOKUP(E67,'Detalle 1era Cuota + Adicional'!$A$5:$U$350,5,0)+VLOOKUP(E67,'Detalle 1era Cuota + Adicional'!$A$5:$U$350,7,0),0)</f>
        <v>7216628</v>
      </c>
      <c r="G67" s="38">
        <f>IFERROR(VLOOKUP(E67,'Detalle 1era Cuota + Adicional'!$A$5:$U$350,9,0)+VLOOKUP(E67,'Detalle 1era Cuota + Adicional'!$A$5:$U$350,11,0),0)</f>
        <v>0</v>
      </c>
      <c r="H67" s="38">
        <f>IFERROR(VLOOKUP(E67,'Detalle 1era Cuota + Adicional'!$A$5:$U$350,13,0)+VLOOKUP(E67,'Detalle 1era Cuota + Adicional'!$A$5:$U$350,15,0),0)</f>
        <v>0</v>
      </c>
      <c r="I67" s="38">
        <f>IFERROR(VLOOKUP(E67,'Detalle 1era Cuota + Adicional'!$A$5:$U$350,17,0)+VLOOKUP(E67,'Detalle 1era Cuota + Adicional'!$A$5:$U$350,19,0),0)</f>
        <v>0</v>
      </c>
      <c r="J67" s="39">
        <f t="shared" si="0"/>
        <v>7216628</v>
      </c>
    </row>
    <row r="68" spans="1:10" ht="15.75" customHeight="1" x14ac:dyDescent="0.25">
      <c r="A68" s="7">
        <v>65</v>
      </c>
      <c r="B68" s="36" t="s">
        <v>94</v>
      </c>
      <c r="C68" s="9" t="s">
        <v>143</v>
      </c>
      <c r="D68" s="9" t="s">
        <v>144</v>
      </c>
      <c r="E68" s="37">
        <v>5504</v>
      </c>
      <c r="F68" s="38">
        <f>IFERROR(VLOOKUP(E68,'Detalle 1era Cuota + Adicional'!$A$5:$U$350,5,0)+VLOOKUP(E68,'Detalle 1era Cuota + Adicional'!$A$5:$U$350,7,0),0)</f>
        <v>16773782</v>
      </c>
      <c r="G68" s="38">
        <f>IFERROR(VLOOKUP(E68,'Detalle 1era Cuota + Adicional'!$A$5:$U$350,9,0)+VLOOKUP(E68,'Detalle 1era Cuota + Adicional'!$A$5:$U$350,11,0),0)</f>
        <v>7853163</v>
      </c>
      <c r="H68" s="38">
        <f>IFERROR(VLOOKUP(E68,'Detalle 1era Cuota + Adicional'!$A$5:$U$350,13,0)+VLOOKUP(E68,'Detalle 1era Cuota + Adicional'!$A$5:$U$350,15,0),0)</f>
        <v>0</v>
      </c>
      <c r="I68" s="38">
        <f>IFERROR(VLOOKUP(E68,'Detalle 1era Cuota + Adicional'!$A$5:$U$350,17,0)+VLOOKUP(E68,'Detalle 1era Cuota + Adicional'!$A$5:$U$350,19,0),0)</f>
        <v>7029486</v>
      </c>
      <c r="J68" s="39">
        <f t="shared" ref="J68:J131" si="1">SUM(F68:I68)</f>
        <v>31656431</v>
      </c>
    </row>
    <row r="69" spans="1:10" ht="15.75" customHeight="1" x14ac:dyDescent="0.25">
      <c r="A69" s="7">
        <v>66</v>
      </c>
      <c r="B69" s="36" t="s">
        <v>94</v>
      </c>
      <c r="C69" s="9" t="s">
        <v>145</v>
      </c>
      <c r="D69" s="9" t="s">
        <v>146</v>
      </c>
      <c r="E69" s="37">
        <v>5505</v>
      </c>
      <c r="F69" s="38">
        <f>IFERROR(VLOOKUP(E69,'Detalle 1era Cuota + Adicional'!$A$5:$U$350,5,0)+VLOOKUP(E69,'Detalle 1era Cuota + Adicional'!$A$5:$U$350,7,0),0)</f>
        <v>2347213</v>
      </c>
      <c r="G69" s="38">
        <f>IFERROR(VLOOKUP(E69,'Detalle 1era Cuota + Adicional'!$A$5:$U$350,9,0)+VLOOKUP(E69,'Detalle 1era Cuota + Adicional'!$A$5:$U$350,11,0),0)</f>
        <v>2373787</v>
      </c>
      <c r="H69" s="38">
        <f>IFERROR(VLOOKUP(E69,'Detalle 1era Cuota + Adicional'!$A$5:$U$350,13,0)+VLOOKUP(E69,'Detalle 1era Cuota + Adicional'!$A$5:$U$350,15,0),0)</f>
        <v>0</v>
      </c>
      <c r="I69" s="38">
        <f>IFERROR(VLOOKUP(E69,'Detalle 1era Cuota + Adicional'!$A$5:$U$350,17,0)+VLOOKUP(E69,'Detalle 1era Cuota + Adicional'!$A$5:$U$350,19,0),0)</f>
        <v>1587519</v>
      </c>
      <c r="J69" s="39">
        <f t="shared" si="1"/>
        <v>6308519</v>
      </c>
    </row>
    <row r="70" spans="1:10" ht="15.75" customHeight="1" x14ac:dyDescent="0.25">
      <c r="A70" s="7">
        <v>67</v>
      </c>
      <c r="B70" s="36" t="s">
        <v>94</v>
      </c>
      <c r="C70" s="9" t="s">
        <v>147</v>
      </c>
      <c r="D70" s="9" t="s">
        <v>148</v>
      </c>
      <c r="E70" s="37">
        <v>5506</v>
      </c>
      <c r="F70" s="38">
        <f>IFERROR(VLOOKUP(E70,'Detalle 1era Cuota + Adicional'!$A$5:$U$350,5,0)+VLOOKUP(E70,'Detalle 1era Cuota + Adicional'!$A$5:$U$350,7,0),0)</f>
        <v>12582362</v>
      </c>
      <c r="G70" s="38">
        <f>IFERROR(VLOOKUP(E70,'Detalle 1era Cuota + Adicional'!$A$5:$U$350,9,0)+VLOOKUP(E70,'Detalle 1era Cuota + Adicional'!$A$5:$U$350,11,0),0)</f>
        <v>1435712</v>
      </c>
      <c r="H70" s="38">
        <f>IFERROR(VLOOKUP(E70,'Detalle 1era Cuota + Adicional'!$A$5:$U$350,13,0)+VLOOKUP(E70,'Detalle 1era Cuota + Adicional'!$A$5:$U$350,15,0),0)</f>
        <v>0</v>
      </c>
      <c r="I70" s="38">
        <f>IFERROR(VLOOKUP(E70,'Detalle 1era Cuota + Adicional'!$A$5:$U$350,17,0)+VLOOKUP(E70,'Detalle 1era Cuota + Adicional'!$A$5:$U$350,19,0),0)</f>
        <v>1110990</v>
      </c>
      <c r="J70" s="39">
        <f t="shared" si="1"/>
        <v>15129064</v>
      </c>
    </row>
    <row r="71" spans="1:10" ht="15.75" customHeight="1" x14ac:dyDescent="0.25">
      <c r="A71" s="7">
        <v>68</v>
      </c>
      <c r="B71" s="36" t="s">
        <v>94</v>
      </c>
      <c r="C71" s="9" t="s">
        <v>149</v>
      </c>
      <c r="D71" s="9" t="s">
        <v>150</v>
      </c>
      <c r="E71" s="37">
        <v>5507</v>
      </c>
      <c r="F71" s="38">
        <f>IFERROR(VLOOKUP(E71,'Detalle 1era Cuota + Adicional'!$A$5:$U$350,5,0)+VLOOKUP(E71,'Detalle 1era Cuota + Adicional'!$A$5:$U$350,7,0),0)</f>
        <v>6193462</v>
      </c>
      <c r="G71" s="38">
        <f>IFERROR(VLOOKUP(E71,'Detalle 1era Cuota + Adicional'!$A$5:$U$350,9,0)+VLOOKUP(E71,'Detalle 1era Cuota + Adicional'!$A$5:$U$350,11,0),0)</f>
        <v>2953782</v>
      </c>
      <c r="H71" s="38">
        <f>IFERROR(VLOOKUP(E71,'Detalle 1era Cuota + Adicional'!$A$5:$U$350,13,0)+VLOOKUP(E71,'Detalle 1era Cuota + Adicional'!$A$5:$U$350,15,0),0)</f>
        <v>0</v>
      </c>
      <c r="I71" s="38">
        <f>IFERROR(VLOOKUP(E71,'Detalle 1era Cuota + Adicional'!$A$5:$U$350,17,0)+VLOOKUP(E71,'Detalle 1era Cuota + Adicional'!$A$5:$U$350,19,0),0)</f>
        <v>1025899</v>
      </c>
      <c r="J71" s="39">
        <f t="shared" si="1"/>
        <v>10173143</v>
      </c>
    </row>
    <row r="72" spans="1:10" ht="15.75" customHeight="1" x14ac:dyDescent="0.25">
      <c r="A72" s="7">
        <v>69</v>
      </c>
      <c r="B72" s="36" t="s">
        <v>94</v>
      </c>
      <c r="C72" s="9" t="s">
        <v>151</v>
      </c>
      <c r="D72" s="9" t="s">
        <v>152</v>
      </c>
      <c r="E72" s="37">
        <v>5601</v>
      </c>
      <c r="F72" s="38">
        <f>IFERROR(VLOOKUP(E72,'Detalle 1era Cuota + Adicional'!$A$5:$U$350,5,0)+VLOOKUP(E72,'Detalle 1era Cuota + Adicional'!$A$5:$U$350,7,0),0)</f>
        <v>40675050</v>
      </c>
      <c r="G72" s="38">
        <f>IFERROR(VLOOKUP(E72,'Detalle 1era Cuota + Adicional'!$A$5:$U$350,9,0)+VLOOKUP(E72,'Detalle 1era Cuota + Adicional'!$A$5:$U$350,11,0),0)</f>
        <v>8292942</v>
      </c>
      <c r="H72" s="38">
        <f>IFERROR(VLOOKUP(E72,'Detalle 1era Cuota + Adicional'!$A$5:$U$350,13,0)+VLOOKUP(E72,'Detalle 1era Cuota + Adicional'!$A$5:$U$350,15,0),0)</f>
        <v>330847</v>
      </c>
      <c r="I72" s="38">
        <f>IFERROR(VLOOKUP(E72,'Detalle 1era Cuota + Adicional'!$A$5:$U$350,17,0)+VLOOKUP(E72,'Detalle 1era Cuota + Adicional'!$A$5:$U$350,19,0),0)</f>
        <v>8771545</v>
      </c>
      <c r="J72" s="39">
        <f t="shared" si="1"/>
        <v>58070384</v>
      </c>
    </row>
    <row r="73" spans="1:10" ht="15.75" customHeight="1" x14ac:dyDescent="0.25">
      <c r="A73" s="7">
        <v>70</v>
      </c>
      <c r="B73" s="36" t="s">
        <v>94</v>
      </c>
      <c r="C73" s="9" t="s">
        <v>153</v>
      </c>
      <c r="D73" s="9" t="s">
        <v>154</v>
      </c>
      <c r="E73" s="37">
        <v>5602</v>
      </c>
      <c r="F73" s="38">
        <f>IFERROR(VLOOKUP(E73,'Detalle 1era Cuota + Adicional'!$A$5:$U$350,5,0)+VLOOKUP(E73,'Detalle 1era Cuota + Adicional'!$A$5:$U$350,7,0),0)</f>
        <v>5309853</v>
      </c>
      <c r="G73" s="38">
        <f>IFERROR(VLOOKUP(E73,'Detalle 1era Cuota + Adicional'!$A$5:$U$350,9,0)+VLOOKUP(E73,'Detalle 1era Cuota + Adicional'!$A$5:$U$350,11,0),0)</f>
        <v>1466337</v>
      </c>
      <c r="H73" s="38">
        <f>IFERROR(VLOOKUP(E73,'Detalle 1era Cuota + Adicional'!$A$5:$U$350,13,0)+VLOOKUP(E73,'Detalle 1era Cuota + Adicional'!$A$5:$U$350,15,0),0)</f>
        <v>0</v>
      </c>
      <c r="I73" s="38">
        <f>IFERROR(VLOOKUP(E73,'Detalle 1era Cuota + Adicional'!$A$5:$U$350,17,0)+VLOOKUP(E73,'Detalle 1era Cuota + Adicional'!$A$5:$U$350,19,0),0)</f>
        <v>1693718</v>
      </c>
      <c r="J73" s="39">
        <f t="shared" si="1"/>
        <v>8469908</v>
      </c>
    </row>
    <row r="74" spans="1:10" ht="15.75" customHeight="1" x14ac:dyDescent="0.25">
      <c r="A74" s="7">
        <v>71</v>
      </c>
      <c r="B74" s="36" t="s">
        <v>94</v>
      </c>
      <c r="C74" s="9" t="s">
        <v>155</v>
      </c>
      <c r="D74" s="9" t="s">
        <v>156</v>
      </c>
      <c r="E74" s="37">
        <v>5603</v>
      </c>
      <c r="F74" s="38">
        <f>IFERROR(VLOOKUP(E74,'Detalle 1era Cuota + Adicional'!$A$5:$U$350,5,0)+VLOOKUP(E74,'Detalle 1era Cuota + Adicional'!$A$5:$U$350,7,0),0)</f>
        <v>7246594</v>
      </c>
      <c r="G74" s="38">
        <f>IFERROR(VLOOKUP(E74,'Detalle 1era Cuota + Adicional'!$A$5:$U$350,9,0)+VLOOKUP(E74,'Detalle 1era Cuota + Adicional'!$A$5:$U$350,11,0),0)</f>
        <v>2277105</v>
      </c>
      <c r="H74" s="38">
        <f>IFERROR(VLOOKUP(E74,'Detalle 1era Cuota + Adicional'!$A$5:$U$350,13,0)+VLOOKUP(E74,'Detalle 1era Cuota + Adicional'!$A$5:$U$350,15,0),0)</f>
        <v>0</v>
      </c>
      <c r="I74" s="38">
        <f>IFERROR(VLOOKUP(E74,'Detalle 1era Cuota + Adicional'!$A$5:$U$350,17,0)+VLOOKUP(E74,'Detalle 1era Cuota + Adicional'!$A$5:$U$350,19,0),0)</f>
        <v>3433044</v>
      </c>
      <c r="J74" s="39">
        <f t="shared" si="1"/>
        <v>12956743</v>
      </c>
    </row>
    <row r="75" spans="1:10" ht="15.75" customHeight="1" x14ac:dyDescent="0.25">
      <c r="A75" s="7">
        <v>72</v>
      </c>
      <c r="B75" s="36" t="s">
        <v>94</v>
      </c>
      <c r="C75" s="9" t="s">
        <v>157</v>
      </c>
      <c r="D75" s="9" t="s">
        <v>158</v>
      </c>
      <c r="E75" s="37">
        <v>5604</v>
      </c>
      <c r="F75" s="38">
        <f>IFERROR(VLOOKUP(E75,'Detalle 1era Cuota + Adicional'!$A$5:$U$350,5,0)+VLOOKUP(E75,'Detalle 1era Cuota + Adicional'!$A$5:$U$350,7,0),0)</f>
        <v>7878322</v>
      </c>
      <c r="G75" s="38">
        <f>IFERROR(VLOOKUP(E75,'Detalle 1era Cuota + Adicional'!$A$5:$U$350,9,0)+VLOOKUP(E75,'Detalle 1era Cuota + Adicional'!$A$5:$U$350,11,0),0)</f>
        <v>2188622</v>
      </c>
      <c r="H75" s="38">
        <f>IFERROR(VLOOKUP(E75,'Detalle 1era Cuota + Adicional'!$A$5:$U$350,13,0)+VLOOKUP(E75,'Detalle 1era Cuota + Adicional'!$A$5:$U$350,15,0),0)</f>
        <v>0</v>
      </c>
      <c r="I75" s="38">
        <f>IFERROR(VLOOKUP(E75,'Detalle 1era Cuota + Adicional'!$A$5:$U$350,17,0)+VLOOKUP(E75,'Detalle 1era Cuota + Adicional'!$A$5:$U$350,19,0),0)</f>
        <v>1787667</v>
      </c>
      <c r="J75" s="39">
        <f t="shared" si="1"/>
        <v>11854611</v>
      </c>
    </row>
    <row r="76" spans="1:10" ht="15.75" customHeight="1" x14ac:dyDescent="0.25">
      <c r="A76" s="7">
        <v>73</v>
      </c>
      <c r="B76" s="36" t="s">
        <v>94</v>
      </c>
      <c r="C76" s="9" t="s">
        <v>159</v>
      </c>
      <c r="D76" s="9" t="s">
        <v>160</v>
      </c>
      <c r="E76" s="37">
        <v>5605</v>
      </c>
      <c r="F76" s="38">
        <f>IFERROR(VLOOKUP(E76,'Detalle 1era Cuota + Adicional'!$A$5:$U$350,5,0)+VLOOKUP(E76,'Detalle 1era Cuota + Adicional'!$A$5:$U$350,7,0),0)</f>
        <v>6836781</v>
      </c>
      <c r="G76" s="38">
        <f>IFERROR(VLOOKUP(E76,'Detalle 1era Cuota + Adicional'!$A$5:$U$350,9,0)+VLOOKUP(E76,'Detalle 1era Cuota + Adicional'!$A$5:$U$350,11,0),0)</f>
        <v>3624993</v>
      </c>
      <c r="H76" s="38">
        <f>IFERROR(VLOOKUP(E76,'Detalle 1era Cuota + Adicional'!$A$5:$U$350,13,0)+VLOOKUP(E76,'Detalle 1era Cuota + Adicional'!$A$5:$U$350,15,0),0)</f>
        <v>0</v>
      </c>
      <c r="I76" s="38">
        <f>IFERROR(VLOOKUP(E76,'Detalle 1era Cuota + Adicional'!$A$5:$U$350,17,0)+VLOOKUP(E76,'Detalle 1era Cuota + Adicional'!$A$5:$U$350,19,0),0)</f>
        <v>1681468</v>
      </c>
      <c r="J76" s="39">
        <f t="shared" si="1"/>
        <v>12143242</v>
      </c>
    </row>
    <row r="77" spans="1:10" ht="15.75" customHeight="1" x14ac:dyDescent="0.25">
      <c r="A77" s="7">
        <v>74</v>
      </c>
      <c r="B77" s="36" t="s">
        <v>94</v>
      </c>
      <c r="C77" s="9" t="s">
        <v>161</v>
      </c>
      <c r="D77" s="9" t="s">
        <v>162</v>
      </c>
      <c r="E77" s="37">
        <v>5606</v>
      </c>
      <c r="F77" s="38">
        <f>IFERROR(VLOOKUP(E77,'Detalle 1era Cuota + Adicional'!$A$5:$U$350,5,0)+VLOOKUP(E77,'Detalle 1era Cuota + Adicional'!$A$5:$U$350,7,0),0)</f>
        <v>10444058</v>
      </c>
      <c r="G77" s="38">
        <f>IFERROR(VLOOKUP(E77,'Detalle 1era Cuota + Adicional'!$A$5:$U$350,9,0)+VLOOKUP(E77,'Detalle 1era Cuota + Adicional'!$A$5:$U$350,11,0),0)</f>
        <v>0</v>
      </c>
      <c r="H77" s="38">
        <f>IFERROR(VLOOKUP(E77,'Detalle 1era Cuota + Adicional'!$A$5:$U$350,13,0)+VLOOKUP(E77,'Detalle 1era Cuota + Adicional'!$A$5:$U$350,15,0),0)</f>
        <v>801251</v>
      </c>
      <c r="I77" s="38">
        <f>IFERROR(VLOOKUP(E77,'Detalle 1era Cuota + Adicional'!$A$5:$U$350,17,0)+VLOOKUP(E77,'Detalle 1era Cuota + Adicional'!$A$5:$U$350,19,0),0)</f>
        <v>3168913</v>
      </c>
      <c r="J77" s="39">
        <f t="shared" si="1"/>
        <v>14414222</v>
      </c>
    </row>
    <row r="78" spans="1:10" ht="15.75" customHeight="1" x14ac:dyDescent="0.25">
      <c r="A78" s="7">
        <v>75</v>
      </c>
      <c r="B78" s="36" t="s">
        <v>94</v>
      </c>
      <c r="C78" s="9" t="s">
        <v>163</v>
      </c>
      <c r="D78" s="9" t="s">
        <v>164</v>
      </c>
      <c r="E78" s="37">
        <v>5701</v>
      </c>
      <c r="F78" s="38">
        <f>IFERROR(VLOOKUP(E78,'Detalle 1era Cuota + Adicional'!$A$5:$U$350,5,0)+VLOOKUP(E78,'Detalle 1era Cuota + Adicional'!$A$5:$U$350,7,0),0)</f>
        <v>22671073</v>
      </c>
      <c r="G78" s="38">
        <f>IFERROR(VLOOKUP(E78,'Detalle 1era Cuota + Adicional'!$A$5:$U$350,9,0)+VLOOKUP(E78,'Detalle 1era Cuota + Adicional'!$A$5:$U$350,11,0),0)</f>
        <v>3876215</v>
      </c>
      <c r="H78" s="38">
        <f>IFERROR(VLOOKUP(E78,'Detalle 1era Cuota + Adicional'!$A$5:$U$350,13,0)+VLOOKUP(E78,'Detalle 1era Cuota + Adicional'!$A$5:$U$350,15,0),0)</f>
        <v>0</v>
      </c>
      <c r="I78" s="38">
        <f>IFERROR(VLOOKUP(E78,'Detalle 1era Cuota + Adicional'!$A$5:$U$350,17,0)+VLOOKUP(E78,'Detalle 1era Cuota + Adicional'!$A$5:$U$350,19,0),0)</f>
        <v>4455551</v>
      </c>
      <c r="J78" s="39">
        <f t="shared" si="1"/>
        <v>31002839</v>
      </c>
    </row>
    <row r="79" spans="1:10" ht="15.75" customHeight="1" x14ac:dyDescent="0.25">
      <c r="A79" s="7">
        <v>76</v>
      </c>
      <c r="B79" s="36" t="s">
        <v>94</v>
      </c>
      <c r="C79" s="9" t="s">
        <v>165</v>
      </c>
      <c r="D79" s="9" t="s">
        <v>166</v>
      </c>
      <c r="E79" s="37">
        <v>5702</v>
      </c>
      <c r="F79" s="38">
        <f>IFERROR(VLOOKUP(E79,'Detalle 1era Cuota + Adicional'!$A$5:$U$350,5,0)+VLOOKUP(E79,'Detalle 1era Cuota + Adicional'!$A$5:$U$350,7,0),0)</f>
        <v>6755082</v>
      </c>
      <c r="G79" s="38">
        <f>IFERROR(VLOOKUP(E79,'Detalle 1era Cuota + Adicional'!$A$5:$U$350,9,0)+VLOOKUP(E79,'Detalle 1era Cuota + Adicional'!$A$5:$U$350,11,0),0)</f>
        <v>3099464</v>
      </c>
      <c r="H79" s="38">
        <f>IFERROR(VLOOKUP(E79,'Detalle 1era Cuota + Adicional'!$A$5:$U$350,13,0)+VLOOKUP(E79,'Detalle 1era Cuota + Adicional'!$A$5:$U$350,15,0),0)</f>
        <v>0</v>
      </c>
      <c r="I79" s="38">
        <f>IFERROR(VLOOKUP(E79,'Detalle 1era Cuota + Adicional'!$A$5:$U$350,17,0)+VLOOKUP(E79,'Detalle 1era Cuota + Adicional'!$A$5:$U$350,19,0),0)</f>
        <v>1799917</v>
      </c>
      <c r="J79" s="39">
        <f t="shared" si="1"/>
        <v>11654463</v>
      </c>
    </row>
    <row r="80" spans="1:10" ht="15.75" customHeight="1" x14ac:dyDescent="0.25">
      <c r="A80" s="7">
        <v>77</v>
      </c>
      <c r="B80" s="36" t="s">
        <v>94</v>
      </c>
      <c r="C80" s="9" t="s">
        <v>167</v>
      </c>
      <c r="D80" s="9" t="s">
        <v>168</v>
      </c>
      <c r="E80" s="37">
        <v>5703</v>
      </c>
      <c r="F80" s="38">
        <f>IFERROR(VLOOKUP(E80,'Detalle 1era Cuota + Adicional'!$A$5:$U$350,5,0)+VLOOKUP(E80,'Detalle 1era Cuota + Adicional'!$A$5:$U$350,7,0),0)</f>
        <v>4077022</v>
      </c>
      <c r="G80" s="38">
        <f>IFERROR(VLOOKUP(E80,'Detalle 1era Cuota + Adicional'!$A$5:$U$350,9,0)+VLOOKUP(E80,'Detalle 1era Cuota + Adicional'!$A$5:$U$350,11,0),0)</f>
        <v>2440503</v>
      </c>
      <c r="H80" s="38">
        <f>IFERROR(VLOOKUP(E80,'Detalle 1era Cuota + Adicional'!$A$5:$U$350,13,0)+VLOOKUP(E80,'Detalle 1era Cuota + Adicional'!$A$5:$U$350,15,0),0)</f>
        <v>0</v>
      </c>
      <c r="I80" s="38">
        <f>IFERROR(VLOOKUP(E80,'Detalle 1era Cuota + Adicional'!$A$5:$U$350,17,0)+VLOOKUP(E80,'Detalle 1era Cuota + Adicional'!$A$5:$U$350,19,0),0)</f>
        <v>0</v>
      </c>
      <c r="J80" s="39">
        <f t="shared" si="1"/>
        <v>6517525</v>
      </c>
    </row>
    <row r="81" spans="1:10" ht="15.75" customHeight="1" x14ac:dyDescent="0.25">
      <c r="A81" s="7">
        <v>78</v>
      </c>
      <c r="B81" s="36" t="s">
        <v>94</v>
      </c>
      <c r="C81" s="9" t="s">
        <v>169</v>
      </c>
      <c r="D81" s="9" t="s">
        <v>170</v>
      </c>
      <c r="E81" s="37">
        <v>5704</v>
      </c>
      <c r="F81" s="38">
        <f>IFERROR(VLOOKUP(E81,'Detalle 1era Cuota + Adicional'!$A$5:$U$350,5,0)+VLOOKUP(E81,'Detalle 1era Cuota + Adicional'!$A$5:$U$350,7,0),0)</f>
        <v>3230163</v>
      </c>
      <c r="G81" s="38">
        <f>IFERROR(VLOOKUP(E81,'Detalle 1era Cuota + Adicional'!$A$5:$U$350,9,0)+VLOOKUP(E81,'Detalle 1era Cuota + Adicional'!$A$5:$U$350,11,0),0)</f>
        <v>1803309</v>
      </c>
      <c r="H81" s="38">
        <f>IFERROR(VLOOKUP(E81,'Detalle 1era Cuota + Adicional'!$A$5:$U$350,13,0)+VLOOKUP(E81,'Detalle 1era Cuota + Adicional'!$A$5:$U$350,15,0),0)</f>
        <v>0</v>
      </c>
      <c r="I81" s="38">
        <f>IFERROR(VLOOKUP(E81,'Detalle 1era Cuota + Adicional'!$A$5:$U$350,17,0)+VLOOKUP(E81,'Detalle 1era Cuota + Adicional'!$A$5:$U$350,19,0),0)</f>
        <v>0</v>
      </c>
      <c r="J81" s="39">
        <f t="shared" si="1"/>
        <v>5033472</v>
      </c>
    </row>
    <row r="82" spans="1:10" ht="15.75" customHeight="1" x14ac:dyDescent="0.25">
      <c r="A82" s="7">
        <v>79</v>
      </c>
      <c r="B82" s="36" t="s">
        <v>171</v>
      </c>
      <c r="C82" s="9" t="s">
        <v>172</v>
      </c>
      <c r="D82" s="9" t="s">
        <v>173</v>
      </c>
      <c r="E82" s="37">
        <v>6101</v>
      </c>
      <c r="F82" s="38">
        <f>IFERROR(VLOOKUP(E82,'Detalle 1era Cuota + Adicional'!$A$5:$U$350,5,0)+VLOOKUP(E82,'Detalle 1era Cuota + Adicional'!$A$5:$U$350,7,0),0)</f>
        <v>49411066</v>
      </c>
      <c r="G82" s="38">
        <f>IFERROR(VLOOKUP(E82,'Detalle 1era Cuota + Adicional'!$A$5:$U$350,9,0)+VLOOKUP(E82,'Detalle 1era Cuota + Adicional'!$A$5:$U$350,11,0),0)</f>
        <v>25501037</v>
      </c>
      <c r="H82" s="38">
        <f>IFERROR(VLOOKUP(E82,'Detalle 1era Cuota + Adicional'!$A$5:$U$350,13,0)+VLOOKUP(E82,'Detalle 1era Cuota + Adicional'!$A$5:$U$350,15,0),0)</f>
        <v>582728</v>
      </c>
      <c r="I82" s="38">
        <f>IFERROR(VLOOKUP(E82,'Detalle 1era Cuota + Adicional'!$A$5:$U$350,17,0)+VLOOKUP(E82,'Detalle 1era Cuota + Adicional'!$A$5:$U$350,19,0),0)</f>
        <v>4680199</v>
      </c>
      <c r="J82" s="39">
        <f t="shared" si="1"/>
        <v>80175030</v>
      </c>
    </row>
    <row r="83" spans="1:10" ht="15.75" customHeight="1" x14ac:dyDescent="0.25">
      <c r="A83" s="7">
        <v>80</v>
      </c>
      <c r="B83" s="36" t="s">
        <v>171</v>
      </c>
      <c r="C83" s="9" t="s">
        <v>174</v>
      </c>
      <c r="D83" s="9" t="s">
        <v>175</v>
      </c>
      <c r="E83" s="37">
        <v>6102</v>
      </c>
      <c r="F83" s="38">
        <f>IFERROR(VLOOKUP(E83,'Detalle 1era Cuota + Adicional'!$A$5:$U$350,5,0)+VLOOKUP(E83,'Detalle 1era Cuota + Adicional'!$A$5:$U$350,7,0),0)</f>
        <v>14711052</v>
      </c>
      <c r="G83" s="38">
        <f>IFERROR(VLOOKUP(E83,'Detalle 1era Cuota + Adicional'!$A$5:$U$350,9,0)+VLOOKUP(E83,'Detalle 1era Cuota + Adicional'!$A$5:$U$350,11,0),0)</f>
        <v>3967431</v>
      </c>
      <c r="H83" s="38">
        <f>IFERROR(VLOOKUP(E83,'Detalle 1era Cuota + Adicional'!$A$5:$U$350,13,0)+VLOOKUP(E83,'Detalle 1era Cuota + Adicional'!$A$5:$U$350,15,0),0)</f>
        <v>0</v>
      </c>
      <c r="I83" s="38">
        <f>IFERROR(VLOOKUP(E83,'Detalle 1era Cuota + Adicional'!$A$5:$U$350,17,0)+VLOOKUP(E83,'Detalle 1era Cuota + Adicional'!$A$5:$U$350,19,0),0)</f>
        <v>2328179</v>
      </c>
      <c r="J83" s="39">
        <f t="shared" si="1"/>
        <v>21006662</v>
      </c>
    </row>
    <row r="84" spans="1:10" ht="15.75" customHeight="1" x14ac:dyDescent="0.25">
      <c r="A84" s="7">
        <v>81</v>
      </c>
      <c r="B84" s="36" t="s">
        <v>171</v>
      </c>
      <c r="C84" s="9" t="s">
        <v>176</v>
      </c>
      <c r="D84" s="9" t="s">
        <v>177</v>
      </c>
      <c r="E84" s="37">
        <v>6103</v>
      </c>
      <c r="F84" s="38">
        <f>IFERROR(VLOOKUP(E84,'Detalle 1era Cuota + Adicional'!$A$5:$U$350,5,0)+VLOOKUP(E84,'Detalle 1era Cuota + Adicional'!$A$5:$U$350,7,0),0)</f>
        <v>5485501</v>
      </c>
      <c r="G84" s="38">
        <f>IFERROR(VLOOKUP(E84,'Detalle 1era Cuota + Adicional'!$A$5:$U$350,9,0)+VLOOKUP(E84,'Detalle 1era Cuota + Adicional'!$A$5:$U$350,11,0),0)</f>
        <v>0</v>
      </c>
      <c r="H84" s="38">
        <f>IFERROR(VLOOKUP(E84,'Detalle 1era Cuota + Adicional'!$A$5:$U$350,13,0)+VLOOKUP(E84,'Detalle 1era Cuota + Adicional'!$A$5:$U$350,15,0),0)</f>
        <v>0</v>
      </c>
      <c r="I84" s="38">
        <f>IFERROR(VLOOKUP(E84,'Detalle 1era Cuota + Adicional'!$A$5:$U$350,17,0)+VLOOKUP(E84,'Detalle 1era Cuota + Adicional'!$A$5:$U$350,19,0),0)</f>
        <v>1189956</v>
      </c>
      <c r="J84" s="39">
        <f t="shared" si="1"/>
        <v>6675457</v>
      </c>
    </row>
    <row r="85" spans="1:10" ht="15.75" customHeight="1" x14ac:dyDescent="0.25">
      <c r="A85" s="7">
        <v>82</v>
      </c>
      <c r="B85" s="36" t="s">
        <v>171</v>
      </c>
      <c r="C85" s="9" t="s">
        <v>178</v>
      </c>
      <c r="D85" s="9" t="s">
        <v>179</v>
      </c>
      <c r="E85" s="37">
        <v>6104</v>
      </c>
      <c r="F85" s="38">
        <f>IFERROR(VLOOKUP(E85,'Detalle 1era Cuota + Adicional'!$A$5:$U$350,5,0)+VLOOKUP(E85,'Detalle 1era Cuota + Adicional'!$A$5:$U$350,7,0),0)</f>
        <v>17374226</v>
      </c>
      <c r="G85" s="38">
        <f>IFERROR(VLOOKUP(E85,'Detalle 1era Cuota + Adicional'!$A$5:$U$350,9,0)+VLOOKUP(E85,'Detalle 1era Cuota + Adicional'!$A$5:$U$350,11,0),0)</f>
        <v>4301011</v>
      </c>
      <c r="H85" s="38">
        <f>IFERROR(VLOOKUP(E85,'Detalle 1era Cuota + Adicional'!$A$5:$U$350,13,0)+VLOOKUP(E85,'Detalle 1era Cuota + Adicional'!$A$5:$U$350,15,0),0)</f>
        <v>0</v>
      </c>
      <c r="I85" s="38">
        <f>IFERROR(VLOOKUP(E85,'Detalle 1era Cuota + Adicional'!$A$5:$U$350,17,0)+VLOOKUP(E85,'Detalle 1era Cuota + Adicional'!$A$5:$U$350,19,0),0)</f>
        <v>1238297</v>
      </c>
      <c r="J85" s="39">
        <f t="shared" si="1"/>
        <v>22913534</v>
      </c>
    </row>
    <row r="86" spans="1:10" ht="15.75" customHeight="1" x14ac:dyDescent="0.25">
      <c r="A86" s="7">
        <v>83</v>
      </c>
      <c r="B86" s="36" t="s">
        <v>171</v>
      </c>
      <c r="C86" s="9" t="s">
        <v>180</v>
      </c>
      <c r="D86" s="9" t="s">
        <v>181</v>
      </c>
      <c r="E86" s="37">
        <v>6105</v>
      </c>
      <c r="F86" s="38">
        <f>IFERROR(VLOOKUP(E86,'Detalle 1era Cuota + Adicional'!$A$5:$U$350,5,0)+VLOOKUP(E86,'Detalle 1era Cuota + Adicional'!$A$5:$U$350,7,0),0)</f>
        <v>7304452</v>
      </c>
      <c r="G86" s="38">
        <f>IFERROR(VLOOKUP(E86,'Detalle 1era Cuota + Adicional'!$A$5:$U$350,9,0)+VLOOKUP(E86,'Detalle 1era Cuota + Adicional'!$A$5:$U$350,11,0),0)</f>
        <v>4953847</v>
      </c>
      <c r="H86" s="38">
        <f>IFERROR(VLOOKUP(E86,'Detalle 1era Cuota + Adicional'!$A$5:$U$350,13,0)+VLOOKUP(E86,'Detalle 1era Cuota + Adicional'!$A$5:$U$350,15,0),0)</f>
        <v>0</v>
      </c>
      <c r="I86" s="38">
        <f>IFERROR(VLOOKUP(E86,'Detalle 1era Cuota + Adicional'!$A$5:$U$350,17,0)+VLOOKUP(E86,'Detalle 1era Cuota + Adicional'!$A$5:$U$350,19,0),0)</f>
        <v>1599769</v>
      </c>
      <c r="J86" s="39">
        <f t="shared" si="1"/>
        <v>13858068</v>
      </c>
    </row>
    <row r="87" spans="1:10" ht="15.75" customHeight="1" x14ac:dyDescent="0.25">
      <c r="A87" s="7">
        <v>84</v>
      </c>
      <c r="B87" s="36" t="s">
        <v>171</v>
      </c>
      <c r="C87" s="9" t="s">
        <v>182</v>
      </c>
      <c r="D87" s="9" t="s">
        <v>183</v>
      </c>
      <c r="E87" s="37">
        <v>6106</v>
      </c>
      <c r="F87" s="38">
        <f>IFERROR(VLOOKUP(E87,'Detalle 1era Cuota + Adicional'!$A$5:$U$350,5,0)+VLOOKUP(E87,'Detalle 1era Cuota + Adicional'!$A$5:$U$350,7,0),0)</f>
        <v>15333263</v>
      </c>
      <c r="G87" s="38">
        <f>IFERROR(VLOOKUP(E87,'Detalle 1era Cuota + Adicional'!$A$5:$U$350,9,0)+VLOOKUP(E87,'Detalle 1era Cuota + Adicional'!$A$5:$U$350,11,0),0)</f>
        <v>4516801</v>
      </c>
      <c r="H87" s="38">
        <f>IFERROR(VLOOKUP(E87,'Detalle 1era Cuota + Adicional'!$A$5:$U$350,13,0)+VLOOKUP(E87,'Detalle 1era Cuota + Adicional'!$A$5:$U$350,15,0),0)</f>
        <v>0</v>
      </c>
      <c r="I87" s="38">
        <f>IFERROR(VLOOKUP(E87,'Detalle 1era Cuota + Adicional'!$A$5:$U$350,17,0)+VLOOKUP(E87,'Detalle 1era Cuota + Adicional'!$A$5:$U$350,19,0),0)</f>
        <v>2261463</v>
      </c>
      <c r="J87" s="39">
        <f t="shared" si="1"/>
        <v>22111527</v>
      </c>
    </row>
    <row r="88" spans="1:10" ht="15.75" customHeight="1" x14ac:dyDescent="0.25">
      <c r="A88" s="7">
        <v>85</v>
      </c>
      <c r="B88" s="36" t="s">
        <v>171</v>
      </c>
      <c r="C88" s="9" t="s">
        <v>184</v>
      </c>
      <c r="D88" s="9" t="s">
        <v>185</v>
      </c>
      <c r="E88" s="37">
        <v>6107</v>
      </c>
      <c r="F88" s="38">
        <f>IFERROR(VLOOKUP(E88,'Detalle 1era Cuota + Adicional'!$A$5:$U$350,5,0)+VLOOKUP(E88,'Detalle 1era Cuota + Adicional'!$A$5:$U$350,7,0),0)</f>
        <v>6970213</v>
      </c>
      <c r="G88" s="38">
        <f>IFERROR(VLOOKUP(E88,'Detalle 1era Cuota + Adicional'!$A$5:$U$350,9,0)+VLOOKUP(E88,'Detalle 1era Cuota + Adicional'!$A$5:$U$350,11,0),0)</f>
        <v>2625668</v>
      </c>
      <c r="H88" s="38">
        <f>IFERROR(VLOOKUP(E88,'Detalle 1era Cuota + Adicional'!$A$5:$U$350,13,0)+VLOOKUP(E88,'Detalle 1era Cuota + Adicional'!$A$5:$U$350,15,0),0)</f>
        <v>0</v>
      </c>
      <c r="I88" s="38">
        <f>IFERROR(VLOOKUP(E88,'Detalle 1era Cuota + Adicional'!$A$5:$U$350,17,0)+VLOOKUP(E88,'Detalle 1era Cuota + Adicional'!$A$5:$U$350,19,0),0)</f>
        <v>509887</v>
      </c>
      <c r="J88" s="39">
        <f t="shared" si="1"/>
        <v>10105768</v>
      </c>
    </row>
    <row r="89" spans="1:10" ht="15.75" customHeight="1" x14ac:dyDescent="0.25">
      <c r="A89" s="7">
        <v>86</v>
      </c>
      <c r="B89" s="36" t="s">
        <v>171</v>
      </c>
      <c r="C89" s="9" t="s">
        <v>186</v>
      </c>
      <c r="D89" s="9" t="s">
        <v>187</v>
      </c>
      <c r="E89" s="37">
        <v>6108</v>
      </c>
      <c r="F89" s="38">
        <f>IFERROR(VLOOKUP(E89,'Detalle 1era Cuota + Adicional'!$A$5:$U$350,5,0)+VLOOKUP(E89,'Detalle 1era Cuota + Adicional'!$A$5:$U$350,7,0),0)</f>
        <v>6116570</v>
      </c>
      <c r="G89" s="38">
        <f>IFERROR(VLOOKUP(E89,'Detalle 1era Cuota + Adicional'!$A$5:$U$350,9,0)+VLOOKUP(E89,'Detalle 1era Cuota + Adicional'!$A$5:$U$350,11,0),0)</f>
        <v>1083757</v>
      </c>
      <c r="H89" s="38">
        <f>IFERROR(VLOOKUP(E89,'Detalle 1era Cuota + Adicional'!$A$5:$U$350,13,0)+VLOOKUP(E89,'Detalle 1era Cuota + Adicional'!$A$5:$U$350,15,0),0)</f>
        <v>0</v>
      </c>
      <c r="I89" s="38">
        <f>IFERROR(VLOOKUP(E89,'Detalle 1era Cuota + Adicional'!$A$5:$U$350,17,0)+VLOOKUP(E89,'Detalle 1era Cuota + Adicional'!$A$5:$U$350,19,0),0)</f>
        <v>1535786</v>
      </c>
      <c r="J89" s="39">
        <f t="shared" si="1"/>
        <v>8736113</v>
      </c>
    </row>
    <row r="90" spans="1:10" ht="15.75" customHeight="1" x14ac:dyDescent="0.25">
      <c r="A90" s="7">
        <v>87</v>
      </c>
      <c r="B90" s="36" t="s">
        <v>171</v>
      </c>
      <c r="C90" s="9" t="s">
        <v>188</v>
      </c>
      <c r="D90" s="9" t="s">
        <v>189</v>
      </c>
      <c r="E90" s="37">
        <v>6109</v>
      </c>
      <c r="F90" s="38">
        <f>IFERROR(VLOOKUP(E90,'Detalle 1era Cuota + Adicional'!$A$5:$U$350,5,0)+VLOOKUP(E90,'Detalle 1era Cuota + Adicional'!$A$5:$U$350,7,0),0)</f>
        <v>19760922</v>
      </c>
      <c r="G90" s="38">
        <f>IFERROR(VLOOKUP(E90,'Detalle 1era Cuota + Adicional'!$A$5:$U$350,9,0)+VLOOKUP(E90,'Detalle 1era Cuota + Adicional'!$A$5:$U$350,11,0),0)</f>
        <v>6298343</v>
      </c>
      <c r="H90" s="38">
        <f>IFERROR(VLOOKUP(E90,'Detalle 1era Cuota + Adicional'!$A$5:$U$350,13,0)+VLOOKUP(E90,'Detalle 1era Cuota + Adicional'!$A$5:$U$350,15,0),0)</f>
        <v>0</v>
      </c>
      <c r="I90" s="38">
        <f>IFERROR(VLOOKUP(E90,'Detalle 1era Cuota + Adicional'!$A$5:$U$350,17,0)+VLOOKUP(E90,'Detalle 1era Cuota + Adicional'!$A$5:$U$350,19,0),0)</f>
        <v>1733201</v>
      </c>
      <c r="J90" s="39">
        <f t="shared" si="1"/>
        <v>27792466</v>
      </c>
    </row>
    <row r="91" spans="1:10" ht="15.75" customHeight="1" x14ac:dyDescent="0.25">
      <c r="A91" s="7">
        <v>88</v>
      </c>
      <c r="B91" s="36" t="s">
        <v>171</v>
      </c>
      <c r="C91" s="9" t="s">
        <v>190</v>
      </c>
      <c r="D91" s="9" t="s">
        <v>191</v>
      </c>
      <c r="E91" s="37">
        <v>6110</v>
      </c>
      <c r="F91" s="38">
        <f>IFERROR(VLOOKUP(E91,'Detalle 1era Cuota + Adicional'!$A$5:$U$350,5,0)+VLOOKUP(E91,'Detalle 1era Cuota + Adicional'!$A$5:$U$350,7,0),0)</f>
        <v>22187004</v>
      </c>
      <c r="G91" s="38">
        <f>IFERROR(VLOOKUP(E91,'Detalle 1era Cuota + Adicional'!$A$5:$U$350,9,0)+VLOOKUP(E91,'Detalle 1era Cuota + Adicional'!$A$5:$U$350,11,0),0)</f>
        <v>8286817</v>
      </c>
      <c r="H91" s="38">
        <f>IFERROR(VLOOKUP(E91,'Detalle 1era Cuota + Adicional'!$A$5:$U$350,13,0)+VLOOKUP(E91,'Detalle 1era Cuota + Adicional'!$A$5:$U$350,15,0),0)</f>
        <v>0</v>
      </c>
      <c r="I91" s="38">
        <f>IFERROR(VLOOKUP(E91,'Detalle 1era Cuota + Adicional'!$A$5:$U$350,17,0)+VLOOKUP(E91,'Detalle 1era Cuota + Adicional'!$A$5:$U$350,19,0),0)</f>
        <v>913575</v>
      </c>
      <c r="J91" s="39">
        <f t="shared" si="1"/>
        <v>31387396</v>
      </c>
    </row>
    <row r="92" spans="1:10" ht="15.75" customHeight="1" x14ac:dyDescent="0.25">
      <c r="A92" s="7">
        <v>89</v>
      </c>
      <c r="B92" s="36" t="s">
        <v>171</v>
      </c>
      <c r="C92" s="9" t="s">
        <v>192</v>
      </c>
      <c r="D92" s="9" t="s">
        <v>193</v>
      </c>
      <c r="E92" s="37">
        <v>6111</v>
      </c>
      <c r="F92" s="38">
        <f>IFERROR(VLOOKUP(E92,'Detalle 1era Cuota + Adicional'!$A$5:$U$350,5,0)+VLOOKUP(E92,'Detalle 1era Cuota + Adicional'!$A$5:$U$350,7,0),0)</f>
        <v>13035709</v>
      </c>
      <c r="G92" s="38">
        <f>IFERROR(VLOOKUP(E92,'Detalle 1era Cuota + Adicional'!$A$5:$U$350,9,0)+VLOOKUP(E92,'Detalle 1era Cuota + Adicional'!$A$5:$U$350,11,0),0)</f>
        <v>1939474</v>
      </c>
      <c r="H92" s="38">
        <f>IFERROR(VLOOKUP(E92,'Detalle 1era Cuota + Adicional'!$A$5:$U$350,13,0)+VLOOKUP(E92,'Detalle 1era Cuota + Adicional'!$A$5:$U$350,15,0),0)</f>
        <v>0</v>
      </c>
      <c r="I92" s="38">
        <f>IFERROR(VLOOKUP(E92,'Detalle 1era Cuota + Adicional'!$A$5:$U$350,17,0)+VLOOKUP(E92,'Detalle 1era Cuota + Adicional'!$A$5:$U$350,19,0),0)</f>
        <v>4868756</v>
      </c>
      <c r="J92" s="39">
        <f t="shared" si="1"/>
        <v>19843939</v>
      </c>
    </row>
    <row r="93" spans="1:10" ht="15.75" customHeight="1" x14ac:dyDescent="0.25">
      <c r="A93" s="7">
        <v>90</v>
      </c>
      <c r="B93" s="36" t="s">
        <v>171</v>
      </c>
      <c r="C93" s="9" t="s">
        <v>194</v>
      </c>
      <c r="D93" s="9" t="s">
        <v>195</v>
      </c>
      <c r="E93" s="37">
        <v>6112</v>
      </c>
      <c r="F93" s="38">
        <f>IFERROR(VLOOKUP(E93,'Detalle 1era Cuota + Adicional'!$A$5:$U$350,5,0)+VLOOKUP(E93,'Detalle 1era Cuota + Adicional'!$A$5:$U$350,7,0),0)</f>
        <v>30538560</v>
      </c>
      <c r="G93" s="38">
        <f>IFERROR(VLOOKUP(E93,'Detalle 1era Cuota + Adicional'!$A$5:$U$350,9,0)+VLOOKUP(E93,'Detalle 1era Cuota + Adicional'!$A$5:$U$350,11,0),0)</f>
        <v>10071751</v>
      </c>
      <c r="H93" s="38">
        <f>IFERROR(VLOOKUP(E93,'Detalle 1era Cuota + Adicional'!$A$5:$U$350,13,0)+VLOOKUP(E93,'Detalle 1era Cuota + Adicional'!$A$5:$U$350,15,0),0)</f>
        <v>0</v>
      </c>
      <c r="I93" s="38">
        <f>IFERROR(VLOOKUP(E93,'Detalle 1era Cuota + Adicional'!$A$5:$U$350,17,0)+VLOOKUP(E93,'Detalle 1era Cuota + Adicional'!$A$5:$U$350,19,0),0)</f>
        <v>4710824</v>
      </c>
      <c r="J93" s="39">
        <f t="shared" si="1"/>
        <v>45321135</v>
      </c>
    </row>
    <row r="94" spans="1:10" ht="15.75" customHeight="1" x14ac:dyDescent="0.25">
      <c r="A94" s="7">
        <v>91</v>
      </c>
      <c r="B94" s="36" t="s">
        <v>171</v>
      </c>
      <c r="C94" s="9" t="s">
        <v>196</v>
      </c>
      <c r="D94" s="9" t="s">
        <v>197</v>
      </c>
      <c r="E94" s="37">
        <v>6113</v>
      </c>
      <c r="F94" s="38">
        <f>IFERROR(VLOOKUP(E94,'Detalle 1era Cuota + Adicional'!$A$5:$U$350,5,0)+VLOOKUP(E94,'Detalle 1era Cuota + Adicional'!$A$5:$U$350,7,0),0)</f>
        <v>7413384</v>
      </c>
      <c r="G94" s="38">
        <f>IFERROR(VLOOKUP(E94,'Detalle 1era Cuota + Adicional'!$A$5:$U$350,9,0)+VLOOKUP(E94,'Detalle 1era Cuota + Adicional'!$A$5:$U$350,11,0),0)</f>
        <v>6625798</v>
      </c>
      <c r="H94" s="38">
        <f>IFERROR(VLOOKUP(E94,'Detalle 1era Cuota + Adicional'!$A$5:$U$350,13,0)+VLOOKUP(E94,'Detalle 1era Cuota + Adicional'!$A$5:$U$350,15,0),0)</f>
        <v>0</v>
      </c>
      <c r="I94" s="38">
        <f>IFERROR(VLOOKUP(E94,'Detalle 1era Cuota + Adicional'!$A$5:$U$350,17,0)+VLOOKUP(E94,'Detalle 1era Cuota + Adicional'!$A$5:$U$350,19,0),0)</f>
        <v>3760499</v>
      </c>
      <c r="J94" s="39">
        <f t="shared" si="1"/>
        <v>17799681</v>
      </c>
    </row>
    <row r="95" spans="1:10" ht="15.75" customHeight="1" x14ac:dyDescent="0.25">
      <c r="A95" s="7">
        <v>92</v>
      </c>
      <c r="B95" s="36" t="s">
        <v>171</v>
      </c>
      <c r="C95" s="9" t="s">
        <v>198</v>
      </c>
      <c r="D95" s="9" t="s">
        <v>199</v>
      </c>
      <c r="E95" s="37">
        <v>6114</v>
      </c>
      <c r="F95" s="38">
        <f>IFERROR(VLOOKUP(E95,'Detalle 1era Cuota + Adicional'!$A$5:$U$350,5,0)+VLOOKUP(E95,'Detalle 1era Cuota + Adicional'!$A$5:$U$350,7,0),0)</f>
        <v>4083147</v>
      </c>
      <c r="G95" s="38">
        <f>IFERROR(VLOOKUP(E95,'Detalle 1era Cuota + Adicional'!$A$5:$U$350,9,0)+VLOOKUP(E95,'Detalle 1era Cuota + Adicional'!$A$5:$U$350,11,0),0)</f>
        <v>2182497</v>
      </c>
      <c r="H95" s="38">
        <f>IFERROR(VLOOKUP(E95,'Detalle 1era Cuota + Adicional'!$A$5:$U$350,13,0)+VLOOKUP(E95,'Detalle 1era Cuota + Adicional'!$A$5:$U$350,15,0),0)</f>
        <v>0</v>
      </c>
      <c r="I95" s="38">
        <f>IFERROR(VLOOKUP(E95,'Detalle 1era Cuota + Adicional'!$A$5:$U$350,17,0)+VLOOKUP(E95,'Detalle 1era Cuota + Adicional'!$A$5:$U$350,19,0),0)</f>
        <v>0</v>
      </c>
      <c r="J95" s="39">
        <f t="shared" si="1"/>
        <v>6265644</v>
      </c>
    </row>
    <row r="96" spans="1:10" ht="15.75" customHeight="1" x14ac:dyDescent="0.25">
      <c r="A96" s="7">
        <v>93</v>
      </c>
      <c r="B96" s="36" t="s">
        <v>171</v>
      </c>
      <c r="C96" s="9" t="s">
        <v>200</v>
      </c>
      <c r="D96" s="9" t="s">
        <v>201</v>
      </c>
      <c r="E96" s="37">
        <v>6115</v>
      </c>
      <c r="F96" s="38">
        <f>IFERROR(VLOOKUP(E96,'Detalle 1era Cuota + Adicional'!$A$5:$U$350,5,0)+VLOOKUP(E96,'Detalle 1era Cuota + Adicional'!$A$5:$U$350,7,0),0)</f>
        <v>7334418</v>
      </c>
      <c r="G96" s="38">
        <f>IFERROR(VLOOKUP(E96,'Detalle 1era Cuota + Adicional'!$A$5:$U$350,9,0)+VLOOKUP(E96,'Detalle 1era Cuota + Adicional'!$A$5:$U$350,11,0),0)</f>
        <v>2492236</v>
      </c>
      <c r="H96" s="38">
        <f>IFERROR(VLOOKUP(E96,'Detalle 1era Cuota + Adicional'!$A$5:$U$350,13,0)+VLOOKUP(E96,'Detalle 1era Cuota + Adicional'!$A$5:$U$350,15,0),0)</f>
        <v>0</v>
      </c>
      <c r="I96" s="38">
        <f>IFERROR(VLOOKUP(E96,'Detalle 1era Cuota + Adicional'!$A$5:$U$350,17,0)+VLOOKUP(E96,'Detalle 1era Cuota + Adicional'!$A$5:$U$350,19,0),0)</f>
        <v>1878883</v>
      </c>
      <c r="J96" s="39">
        <f t="shared" si="1"/>
        <v>11705537</v>
      </c>
    </row>
    <row r="97" spans="1:10" ht="15.75" customHeight="1" x14ac:dyDescent="0.25">
      <c r="A97" s="7">
        <v>94</v>
      </c>
      <c r="B97" s="36" t="s">
        <v>171</v>
      </c>
      <c r="C97" s="9" t="s">
        <v>202</v>
      </c>
      <c r="D97" s="9" t="s">
        <v>203</v>
      </c>
      <c r="E97" s="37">
        <v>6116</v>
      </c>
      <c r="F97" s="38">
        <f>IFERROR(VLOOKUP(E97,'Detalle 1era Cuota + Adicional'!$A$5:$U$350,5,0)+VLOOKUP(E97,'Detalle 1era Cuota + Adicional'!$A$5:$U$350,7,0),0)</f>
        <v>3336362</v>
      </c>
      <c r="G97" s="38">
        <f>IFERROR(VLOOKUP(E97,'Detalle 1era Cuota + Adicional'!$A$5:$U$350,9,0)+VLOOKUP(E97,'Detalle 1era Cuota + Adicional'!$A$5:$U$350,11,0),0)</f>
        <v>0</v>
      </c>
      <c r="H97" s="38">
        <f>IFERROR(VLOOKUP(E97,'Detalle 1era Cuota + Adicional'!$A$5:$U$350,13,0)+VLOOKUP(E97,'Detalle 1era Cuota + Adicional'!$A$5:$U$350,15,0),0)</f>
        <v>0</v>
      </c>
      <c r="I97" s="38">
        <f>IFERROR(VLOOKUP(E97,'Detalle 1era Cuota + Adicional'!$A$5:$U$350,17,0)+VLOOKUP(E97,'Detalle 1era Cuota + Adicional'!$A$5:$U$350,19,0),0)</f>
        <v>1032024</v>
      </c>
      <c r="J97" s="39">
        <f t="shared" si="1"/>
        <v>4368386</v>
      </c>
    </row>
    <row r="98" spans="1:10" ht="15.75" customHeight="1" x14ac:dyDescent="0.25">
      <c r="A98" s="7">
        <v>95</v>
      </c>
      <c r="B98" s="36" t="s">
        <v>171</v>
      </c>
      <c r="C98" s="9" t="s">
        <v>204</v>
      </c>
      <c r="D98" s="9" t="s">
        <v>205</v>
      </c>
      <c r="E98" s="37">
        <v>6117</v>
      </c>
      <c r="F98" s="38">
        <f>IFERROR(VLOOKUP(E98,'Detalle 1era Cuota + Adicional'!$A$5:$U$350,5,0)+VLOOKUP(E98,'Detalle 1era Cuota + Adicional'!$A$5:$U$350,7,0),0)</f>
        <v>9844370</v>
      </c>
      <c r="G98" s="38">
        <f>IFERROR(VLOOKUP(E98,'Detalle 1era Cuota + Adicional'!$A$5:$U$350,9,0)+VLOOKUP(E98,'Detalle 1era Cuota + Adicional'!$A$5:$U$350,11,0),0)</f>
        <v>2844191</v>
      </c>
      <c r="H98" s="38">
        <f>IFERROR(VLOOKUP(E98,'Detalle 1era Cuota + Adicional'!$A$5:$U$350,13,0)+VLOOKUP(E98,'Detalle 1era Cuota + Adicional'!$A$5:$U$350,15,0),0)</f>
        <v>0</v>
      </c>
      <c r="I98" s="38">
        <f>IFERROR(VLOOKUP(E98,'Detalle 1era Cuota + Adicional'!$A$5:$U$350,17,0)+VLOOKUP(E98,'Detalle 1era Cuota + Adicional'!$A$5:$U$350,19,0),0)</f>
        <v>0</v>
      </c>
      <c r="J98" s="39">
        <f t="shared" si="1"/>
        <v>12688561</v>
      </c>
    </row>
    <row r="99" spans="1:10" ht="15.75" customHeight="1" x14ac:dyDescent="0.25">
      <c r="A99" s="7">
        <v>96</v>
      </c>
      <c r="B99" s="36" t="s">
        <v>171</v>
      </c>
      <c r="C99" s="9" t="s">
        <v>206</v>
      </c>
      <c r="D99" s="9" t="s">
        <v>207</v>
      </c>
      <c r="E99" s="37">
        <v>6201</v>
      </c>
      <c r="F99" s="38">
        <f>IFERROR(VLOOKUP(E99,'Detalle 1era Cuota + Adicional'!$A$5:$U$350,5,0)+VLOOKUP(E99,'Detalle 1era Cuota + Adicional'!$A$5:$U$350,7,0),0)</f>
        <v>0</v>
      </c>
      <c r="G99" s="38">
        <f>IFERROR(VLOOKUP(E99,'Detalle 1era Cuota + Adicional'!$A$5:$U$350,9,0)+VLOOKUP(E99,'Detalle 1era Cuota + Adicional'!$A$5:$U$350,11,0),0)</f>
        <v>9695955</v>
      </c>
      <c r="H99" s="38">
        <f>IFERROR(VLOOKUP(E99,'Detalle 1era Cuota + Adicional'!$A$5:$U$350,13,0)+VLOOKUP(E99,'Detalle 1era Cuota + Adicional'!$A$5:$U$350,15,0),0)</f>
        <v>0</v>
      </c>
      <c r="I99" s="38">
        <f>IFERROR(VLOOKUP(E99,'Detalle 1era Cuota + Adicional'!$A$5:$U$350,17,0)+VLOOKUP(E99,'Detalle 1era Cuota + Adicional'!$A$5:$U$350,19,0),0)</f>
        <v>0</v>
      </c>
      <c r="J99" s="39">
        <f t="shared" si="1"/>
        <v>9695955</v>
      </c>
    </row>
    <row r="100" spans="1:10" ht="15.75" customHeight="1" x14ac:dyDescent="0.25">
      <c r="A100" s="7">
        <v>97</v>
      </c>
      <c r="B100" s="36" t="s">
        <v>171</v>
      </c>
      <c r="C100" s="9" t="s">
        <v>208</v>
      </c>
      <c r="D100" s="9" t="s">
        <v>209</v>
      </c>
      <c r="E100" s="37">
        <v>6202</v>
      </c>
      <c r="F100" s="38">
        <f>IFERROR(VLOOKUP(E100,'Detalle 1era Cuota + Adicional'!$A$5:$U$350,5,0)+VLOOKUP(E100,'Detalle 1era Cuota + Adicional'!$A$5:$U$350,7,0),0)</f>
        <v>0</v>
      </c>
      <c r="G100" s="38">
        <f>IFERROR(VLOOKUP(E100,'Detalle 1era Cuota + Adicional'!$A$5:$U$350,9,0)+VLOOKUP(E100,'Detalle 1era Cuota + Adicional'!$A$5:$U$350,11,0),0)</f>
        <v>3815624</v>
      </c>
      <c r="H100" s="38">
        <f>IFERROR(VLOOKUP(E100,'Detalle 1era Cuota + Adicional'!$A$5:$U$350,13,0)+VLOOKUP(E100,'Detalle 1era Cuota + Adicional'!$A$5:$U$350,15,0),0)</f>
        <v>0</v>
      </c>
      <c r="I100" s="38">
        <f>IFERROR(VLOOKUP(E100,'Detalle 1era Cuota + Adicional'!$A$5:$U$350,17,0)+VLOOKUP(E100,'Detalle 1era Cuota + Adicional'!$A$5:$U$350,19,0),0)</f>
        <v>0</v>
      </c>
      <c r="J100" s="39">
        <f t="shared" si="1"/>
        <v>3815624</v>
      </c>
    </row>
    <row r="101" spans="1:10" ht="15.75" customHeight="1" x14ac:dyDescent="0.25">
      <c r="A101" s="7">
        <v>98</v>
      </c>
      <c r="B101" s="36" t="s">
        <v>171</v>
      </c>
      <c r="C101" s="9" t="s">
        <v>210</v>
      </c>
      <c r="D101" s="9" t="s">
        <v>211</v>
      </c>
      <c r="E101" s="37">
        <v>6203</v>
      </c>
      <c r="F101" s="38">
        <f>IFERROR(VLOOKUP(E101,'Detalle 1era Cuota + Adicional'!$A$5:$U$350,5,0)+VLOOKUP(E101,'Detalle 1era Cuota + Adicional'!$A$5:$U$350,7,0),0)</f>
        <v>0</v>
      </c>
      <c r="G101" s="38">
        <f>IFERROR(VLOOKUP(E101,'Detalle 1era Cuota + Adicional'!$A$5:$U$350,9,0)+VLOOKUP(E101,'Detalle 1era Cuota + Adicional'!$A$5:$U$350,11,0),0)</f>
        <v>1912241</v>
      </c>
      <c r="H101" s="38">
        <f>IFERROR(VLOOKUP(E101,'Detalle 1era Cuota + Adicional'!$A$5:$U$350,13,0)+VLOOKUP(E101,'Detalle 1era Cuota + Adicional'!$A$5:$U$350,15,0),0)</f>
        <v>0</v>
      </c>
      <c r="I101" s="38">
        <f>IFERROR(VLOOKUP(E101,'Detalle 1era Cuota + Adicional'!$A$5:$U$350,17,0)+VLOOKUP(E101,'Detalle 1era Cuota + Adicional'!$A$5:$U$350,19,0),0)</f>
        <v>0</v>
      </c>
      <c r="J101" s="39">
        <f t="shared" si="1"/>
        <v>1912241</v>
      </c>
    </row>
    <row r="102" spans="1:10" ht="15.75" customHeight="1" x14ac:dyDescent="0.25">
      <c r="A102" s="7">
        <v>99</v>
      </c>
      <c r="B102" s="36" t="s">
        <v>171</v>
      </c>
      <c r="C102" s="9" t="s">
        <v>212</v>
      </c>
      <c r="D102" s="9" t="s">
        <v>213</v>
      </c>
      <c r="E102" s="37">
        <v>6204</v>
      </c>
      <c r="F102" s="38">
        <f>IFERROR(VLOOKUP(E102,'Detalle 1era Cuota + Adicional'!$A$5:$U$350,5,0)+VLOOKUP(E102,'Detalle 1era Cuota + Adicional'!$A$5:$U$350,7,0),0)</f>
        <v>0</v>
      </c>
      <c r="G102" s="38">
        <f>IFERROR(VLOOKUP(E102,'Detalle 1era Cuota + Adicional'!$A$5:$U$350,9,0)+VLOOKUP(E102,'Detalle 1era Cuota + Adicional'!$A$5:$U$350,11,0),0)</f>
        <v>2240355</v>
      </c>
      <c r="H102" s="38">
        <f>IFERROR(VLOOKUP(E102,'Detalle 1era Cuota + Adicional'!$A$5:$U$350,13,0)+VLOOKUP(E102,'Detalle 1era Cuota + Adicional'!$A$5:$U$350,15,0),0)</f>
        <v>0</v>
      </c>
      <c r="I102" s="38">
        <f>IFERROR(VLOOKUP(E102,'Detalle 1era Cuota + Adicional'!$A$5:$U$350,17,0)+VLOOKUP(E102,'Detalle 1era Cuota + Adicional'!$A$5:$U$350,19,0),0)</f>
        <v>0</v>
      </c>
      <c r="J102" s="39">
        <f t="shared" si="1"/>
        <v>2240355</v>
      </c>
    </row>
    <row r="103" spans="1:10" ht="15.75" customHeight="1" x14ac:dyDescent="0.25">
      <c r="A103" s="7">
        <v>100</v>
      </c>
      <c r="B103" s="36" t="s">
        <v>171</v>
      </c>
      <c r="C103" s="9" t="s">
        <v>214</v>
      </c>
      <c r="D103" s="9" t="s">
        <v>215</v>
      </c>
      <c r="E103" s="37">
        <v>6205</v>
      </c>
      <c r="F103" s="38">
        <f>IFERROR(VLOOKUP(E103,'Detalle 1era Cuota + Adicional'!$A$5:$U$350,5,0)+VLOOKUP(E103,'Detalle 1era Cuota + Adicional'!$A$5:$U$350,7,0),0)</f>
        <v>16410895</v>
      </c>
      <c r="G103" s="38">
        <f>IFERROR(VLOOKUP(E103,'Detalle 1era Cuota + Adicional'!$A$5:$U$350,9,0)+VLOOKUP(E103,'Detalle 1era Cuota + Adicional'!$A$5:$U$350,11,0),0)</f>
        <v>9222159</v>
      </c>
      <c r="H103" s="38">
        <f>IFERROR(VLOOKUP(E103,'Detalle 1era Cuota + Adicional'!$A$5:$U$350,13,0)+VLOOKUP(E103,'Detalle 1era Cuota + Adicional'!$A$5:$U$350,15,0),0)</f>
        <v>0</v>
      </c>
      <c r="I103" s="38">
        <f>IFERROR(VLOOKUP(E103,'Detalle 1era Cuota + Adicional'!$A$5:$U$350,17,0)+VLOOKUP(E103,'Detalle 1era Cuota + Adicional'!$A$5:$U$350,19,0),0)</f>
        <v>2959248</v>
      </c>
      <c r="J103" s="39">
        <f t="shared" si="1"/>
        <v>28592302</v>
      </c>
    </row>
    <row r="104" spans="1:10" ht="15.75" customHeight="1" x14ac:dyDescent="0.25">
      <c r="A104" s="7">
        <v>101</v>
      </c>
      <c r="B104" s="36" t="s">
        <v>171</v>
      </c>
      <c r="C104" s="9" t="s">
        <v>216</v>
      </c>
      <c r="D104" s="9" t="s">
        <v>217</v>
      </c>
      <c r="E104" s="37">
        <v>6206</v>
      </c>
      <c r="F104" s="38">
        <f>IFERROR(VLOOKUP(E104,'Detalle 1era Cuota + Adicional'!$A$5:$U$350,5,0)+VLOOKUP(E104,'Detalle 1era Cuota + Adicional'!$A$5:$U$350,7,0),0)</f>
        <v>5230228</v>
      </c>
      <c r="G104" s="38">
        <f>IFERROR(VLOOKUP(E104,'Detalle 1era Cuota + Adicional'!$A$5:$U$350,9,0)+VLOOKUP(E104,'Detalle 1era Cuota + Adicional'!$A$5:$U$350,11,0),0)</f>
        <v>1196081</v>
      </c>
      <c r="H104" s="38">
        <f>IFERROR(VLOOKUP(E104,'Detalle 1era Cuota + Adicional'!$A$5:$U$350,13,0)+VLOOKUP(E104,'Detalle 1era Cuota + Adicional'!$A$5:$U$350,15,0),0)</f>
        <v>0</v>
      </c>
      <c r="I104" s="38">
        <f>IFERROR(VLOOKUP(E104,'Detalle 1era Cuota + Adicional'!$A$5:$U$350,17,0)+VLOOKUP(E104,'Detalle 1era Cuota + Adicional'!$A$5:$U$350,19,0),0)</f>
        <v>0</v>
      </c>
      <c r="J104" s="39">
        <f t="shared" si="1"/>
        <v>6426309</v>
      </c>
    </row>
    <row r="105" spans="1:10" ht="15.75" customHeight="1" x14ac:dyDescent="0.25">
      <c r="A105" s="7">
        <v>102</v>
      </c>
      <c r="B105" s="36" t="s">
        <v>171</v>
      </c>
      <c r="C105" s="9" t="s">
        <v>218</v>
      </c>
      <c r="D105" s="9" t="s">
        <v>219</v>
      </c>
      <c r="E105" s="37">
        <v>6207</v>
      </c>
      <c r="F105" s="38">
        <f>IFERROR(VLOOKUP(E105,'Detalle 1era Cuota + Adicional'!$A$5:$U$350,5,0)+VLOOKUP(E105,'Detalle 1era Cuota + Adicional'!$A$5:$U$350,7,0),0)</f>
        <v>6004246</v>
      </c>
      <c r="G105" s="38">
        <f>IFERROR(VLOOKUP(E105,'Detalle 1era Cuota + Adicional'!$A$5:$U$350,9,0)+VLOOKUP(E105,'Detalle 1era Cuota + Adicional'!$A$5:$U$350,11,0),0)</f>
        <v>3038543.5</v>
      </c>
      <c r="H105" s="38">
        <f>IFERROR(VLOOKUP(E105,'Detalle 1era Cuota + Adicional'!$A$5:$U$350,13,0)+VLOOKUP(E105,'Detalle 1era Cuota + Adicional'!$A$5:$U$350,15,0),0)</f>
        <v>0</v>
      </c>
      <c r="I105" s="38">
        <f>IFERROR(VLOOKUP(E105,'Detalle 1era Cuota + Adicional'!$A$5:$U$350,17,0)+VLOOKUP(E105,'Detalle 1era Cuota + Adicional'!$A$5:$U$350,19,0),0)</f>
        <v>370330</v>
      </c>
      <c r="J105" s="39">
        <f t="shared" si="1"/>
        <v>9413119.5</v>
      </c>
    </row>
    <row r="106" spans="1:10" ht="15.75" customHeight="1" x14ac:dyDescent="0.25">
      <c r="A106" s="7">
        <v>103</v>
      </c>
      <c r="B106" s="36" t="s">
        <v>171</v>
      </c>
      <c r="C106" s="9" t="s">
        <v>220</v>
      </c>
      <c r="D106" s="9" t="s">
        <v>221</v>
      </c>
      <c r="E106" s="37">
        <v>6208</v>
      </c>
      <c r="F106" s="38">
        <f>IFERROR(VLOOKUP(E106,'Detalle 1era Cuota + Adicional'!$A$5:$U$350,5,0)+VLOOKUP(E106,'Detalle 1era Cuota + Adicional'!$A$5:$U$350,7,0),0)</f>
        <v>7940987</v>
      </c>
      <c r="G106" s="38">
        <f>IFERROR(VLOOKUP(E106,'Detalle 1era Cuota + Adicional'!$A$5:$U$350,9,0)+VLOOKUP(E106,'Detalle 1era Cuota + Adicional'!$A$5:$U$350,11,0),0)</f>
        <v>2128031</v>
      </c>
      <c r="H106" s="38">
        <f>IFERROR(VLOOKUP(E106,'Detalle 1era Cuota + Adicional'!$A$5:$U$350,13,0)+VLOOKUP(E106,'Detalle 1era Cuota + Adicional'!$A$5:$U$350,15,0),0)</f>
        <v>0</v>
      </c>
      <c r="I106" s="38">
        <f>IFERROR(VLOOKUP(E106,'Detalle 1era Cuota + Adicional'!$A$5:$U$350,17,0)+VLOOKUP(E106,'Detalle 1era Cuota + Adicional'!$A$5:$U$350,19,0),0)</f>
        <v>1878883</v>
      </c>
      <c r="J106" s="39">
        <f t="shared" si="1"/>
        <v>11947901</v>
      </c>
    </row>
    <row r="107" spans="1:10" ht="15.75" customHeight="1" x14ac:dyDescent="0.25">
      <c r="A107" s="7">
        <v>104</v>
      </c>
      <c r="B107" s="36" t="s">
        <v>171</v>
      </c>
      <c r="C107" s="9" t="s">
        <v>222</v>
      </c>
      <c r="D107" s="9" t="s">
        <v>223</v>
      </c>
      <c r="E107" s="37">
        <v>6209</v>
      </c>
      <c r="F107" s="38">
        <f>IFERROR(VLOOKUP(E107,'Detalle 1era Cuota + Adicional'!$A$5:$U$350,5,0)+VLOOKUP(E107,'Detalle 1era Cuota + Adicional'!$A$5:$U$350,7,0),0)</f>
        <v>11465906</v>
      </c>
      <c r="G107" s="38">
        <f>IFERROR(VLOOKUP(E107,'Detalle 1era Cuota + Adicional'!$A$5:$U$350,9,0)+VLOOKUP(E107,'Detalle 1era Cuota + Adicional'!$A$5:$U$350,11,0),0)</f>
        <v>3347953</v>
      </c>
      <c r="H107" s="38">
        <f>IFERROR(VLOOKUP(E107,'Detalle 1era Cuota + Adicional'!$A$5:$U$350,13,0)+VLOOKUP(E107,'Detalle 1era Cuota + Adicional'!$A$5:$U$350,15,0),0)</f>
        <v>0</v>
      </c>
      <c r="I107" s="38">
        <f>IFERROR(VLOOKUP(E107,'Detalle 1era Cuota + Adicional'!$A$5:$U$350,17,0)+VLOOKUP(E107,'Detalle 1era Cuota + Adicional'!$A$5:$U$350,19,0),0)</f>
        <v>0</v>
      </c>
      <c r="J107" s="39">
        <f t="shared" si="1"/>
        <v>14813859</v>
      </c>
    </row>
    <row r="108" spans="1:10" ht="15.75" customHeight="1" x14ac:dyDescent="0.25">
      <c r="A108" s="7">
        <v>105</v>
      </c>
      <c r="B108" s="36" t="s">
        <v>171</v>
      </c>
      <c r="C108" s="9" t="s">
        <v>224</v>
      </c>
      <c r="D108" s="9" t="s">
        <v>225</v>
      </c>
      <c r="E108" s="37">
        <v>6214</v>
      </c>
      <c r="F108" s="38">
        <f>IFERROR(VLOOKUP(E108,'Detalle 1era Cuota + Adicional'!$A$5:$U$350,5,0)+VLOOKUP(E108,'Detalle 1era Cuota + Adicional'!$A$5:$U$350,7,0),0)</f>
        <v>2744117</v>
      </c>
      <c r="G108" s="38">
        <f>IFERROR(VLOOKUP(E108,'Detalle 1era Cuota + Adicional'!$A$5:$U$350,9,0)+VLOOKUP(E108,'Detalle 1era Cuota + Adicional'!$A$5:$U$350,11,0),0)</f>
        <v>555495</v>
      </c>
      <c r="H108" s="38">
        <f>IFERROR(VLOOKUP(E108,'Detalle 1era Cuota + Adicional'!$A$5:$U$350,13,0)+VLOOKUP(E108,'Detalle 1era Cuota + Adicional'!$A$5:$U$350,15,0),0)</f>
        <v>0</v>
      </c>
      <c r="I108" s="38">
        <f>IFERROR(VLOOKUP(E108,'Detalle 1era Cuota + Adicional'!$A$5:$U$350,17,0)+VLOOKUP(E108,'Detalle 1era Cuota + Adicional'!$A$5:$U$350,19,0),0)</f>
        <v>0</v>
      </c>
      <c r="J108" s="39">
        <f t="shared" si="1"/>
        <v>3299612</v>
      </c>
    </row>
    <row r="109" spans="1:10" ht="15.75" customHeight="1" x14ac:dyDescent="0.25">
      <c r="A109" s="7">
        <v>106</v>
      </c>
      <c r="B109" s="36" t="s">
        <v>171</v>
      </c>
      <c r="C109" s="9" t="s">
        <v>226</v>
      </c>
      <c r="D109" s="9" t="s">
        <v>227</v>
      </c>
      <c r="E109" s="37">
        <v>6301</v>
      </c>
      <c r="F109" s="38">
        <f>IFERROR(VLOOKUP(E109,'Detalle 1era Cuota + Adicional'!$A$5:$U$350,5,0)+VLOOKUP(E109,'Detalle 1era Cuota + Adicional'!$A$5:$U$350,7,0),0)</f>
        <v>13969733</v>
      </c>
      <c r="G109" s="38">
        <f>IFERROR(VLOOKUP(E109,'Detalle 1era Cuota + Adicional'!$A$5:$U$350,9,0)+VLOOKUP(E109,'Detalle 1era Cuota + Adicional'!$A$5:$U$350,11,0),0)</f>
        <v>1141615</v>
      </c>
      <c r="H109" s="38">
        <f>IFERROR(VLOOKUP(E109,'Detalle 1era Cuota + Adicional'!$A$5:$U$350,13,0)+VLOOKUP(E109,'Detalle 1era Cuota + Adicional'!$A$5:$U$350,15,0),0)</f>
        <v>0</v>
      </c>
      <c r="I109" s="38">
        <f>IFERROR(VLOOKUP(E109,'Detalle 1era Cuota + Adicional'!$A$5:$U$350,17,0)+VLOOKUP(E109,'Detalle 1era Cuota + Adicional'!$A$5:$U$350,19,0),0)</f>
        <v>1581394</v>
      </c>
      <c r="J109" s="39">
        <f t="shared" si="1"/>
        <v>16692742</v>
      </c>
    </row>
    <row r="110" spans="1:10" ht="15.75" customHeight="1" x14ac:dyDescent="0.25">
      <c r="A110" s="7">
        <v>107</v>
      </c>
      <c r="B110" s="36" t="s">
        <v>171</v>
      </c>
      <c r="C110" s="9" t="s">
        <v>228</v>
      </c>
      <c r="D110" s="9" t="s">
        <v>229</v>
      </c>
      <c r="E110" s="37">
        <v>6302</v>
      </c>
      <c r="F110" s="38">
        <f>IFERROR(VLOOKUP(E110,'Detalle 1era Cuota + Adicional'!$A$5:$U$350,5,0)+VLOOKUP(E110,'Detalle 1era Cuota + Adicional'!$A$5:$U$350,7,0),0)</f>
        <v>7440617</v>
      </c>
      <c r="G110" s="38">
        <f>IFERROR(VLOOKUP(E110,'Detalle 1era Cuota + Adicional'!$A$5:$U$350,9,0)+VLOOKUP(E110,'Detalle 1era Cuota + Adicional'!$A$5:$U$350,11,0),0)</f>
        <v>2853708</v>
      </c>
      <c r="H110" s="38">
        <f>IFERROR(VLOOKUP(E110,'Detalle 1era Cuota + Adicional'!$A$5:$U$350,13,0)+VLOOKUP(E110,'Detalle 1era Cuota + Adicional'!$A$5:$U$350,15,0),0)</f>
        <v>0</v>
      </c>
      <c r="I110" s="38">
        <f>IFERROR(VLOOKUP(E110,'Detalle 1era Cuota + Adicional'!$A$5:$U$350,17,0)+VLOOKUP(E110,'Detalle 1era Cuota + Adicional'!$A$5:$U$350,19,0),0)</f>
        <v>509887</v>
      </c>
      <c r="J110" s="39">
        <f t="shared" si="1"/>
        <v>10804212</v>
      </c>
    </row>
    <row r="111" spans="1:10" ht="15.75" customHeight="1" x14ac:dyDescent="0.25">
      <c r="A111" s="7">
        <v>108</v>
      </c>
      <c r="B111" s="36" t="s">
        <v>171</v>
      </c>
      <c r="C111" s="9" t="s">
        <v>230</v>
      </c>
      <c r="D111" s="9" t="s">
        <v>231</v>
      </c>
      <c r="E111" s="37">
        <v>6303</v>
      </c>
      <c r="F111" s="38">
        <f>IFERROR(VLOOKUP(E111,'Detalle 1era Cuota + Adicional'!$A$5:$U$350,5,0)+VLOOKUP(E111,'Detalle 1era Cuota + Adicional'!$A$5:$U$350,7,0),0)</f>
        <v>4037539</v>
      </c>
      <c r="G111" s="38">
        <f>IFERROR(VLOOKUP(E111,'Detalle 1era Cuota + Adicional'!$A$5:$U$350,9,0)+VLOOKUP(E111,'Detalle 1era Cuota + Adicional'!$A$5:$U$350,11,0),0)</f>
        <v>1435712</v>
      </c>
      <c r="H111" s="38">
        <f>IFERROR(VLOOKUP(E111,'Detalle 1era Cuota + Adicional'!$A$5:$U$350,13,0)+VLOOKUP(E111,'Detalle 1era Cuota + Adicional'!$A$5:$U$350,15,0),0)</f>
        <v>0</v>
      </c>
      <c r="I111" s="38">
        <f>IFERROR(VLOOKUP(E111,'Detalle 1era Cuota + Adicional'!$A$5:$U$350,17,0)+VLOOKUP(E111,'Detalle 1era Cuota + Adicional'!$A$5:$U$350,19,0),0)</f>
        <v>0</v>
      </c>
      <c r="J111" s="39">
        <f t="shared" si="1"/>
        <v>5473251</v>
      </c>
    </row>
    <row r="112" spans="1:10" ht="15.75" customHeight="1" x14ac:dyDescent="0.25">
      <c r="A112" s="7">
        <v>109</v>
      </c>
      <c r="B112" s="36" t="s">
        <v>171</v>
      </c>
      <c r="C112" s="9" t="s">
        <v>232</v>
      </c>
      <c r="D112" s="9" t="s">
        <v>233</v>
      </c>
      <c r="E112" s="37">
        <v>6304</v>
      </c>
      <c r="F112" s="38">
        <f>IFERROR(VLOOKUP(E112,'Detalle 1era Cuota + Adicional'!$A$5:$U$350,5,0)+VLOOKUP(E112,'Detalle 1era Cuota + Adicional'!$A$5:$U$350,7,0),0)</f>
        <v>1948991</v>
      </c>
      <c r="G112" s="38">
        <f>IFERROR(VLOOKUP(E112,'Detalle 1era Cuota + Adicional'!$A$5:$U$350,9,0)+VLOOKUP(E112,'Detalle 1era Cuota + Adicional'!$A$5:$U$350,11,0),0)</f>
        <v>1541911</v>
      </c>
      <c r="H112" s="38">
        <f>IFERROR(VLOOKUP(E112,'Detalle 1era Cuota + Adicional'!$A$5:$U$350,13,0)+VLOOKUP(E112,'Detalle 1era Cuota + Adicional'!$A$5:$U$350,15,0),0)</f>
        <v>0</v>
      </c>
      <c r="I112" s="38">
        <f>IFERROR(VLOOKUP(E112,'Detalle 1era Cuota + Adicional'!$A$5:$U$350,17,0)+VLOOKUP(E112,'Detalle 1era Cuota + Adicional'!$A$5:$U$350,19,0),0)</f>
        <v>145682</v>
      </c>
      <c r="J112" s="39">
        <f t="shared" si="1"/>
        <v>3636584</v>
      </c>
    </row>
    <row r="113" spans="1:10" ht="15.75" customHeight="1" x14ac:dyDescent="0.25">
      <c r="A113" s="7">
        <v>110</v>
      </c>
      <c r="B113" s="36" t="s">
        <v>171</v>
      </c>
      <c r="C113" s="9" t="s">
        <v>234</v>
      </c>
      <c r="D113" s="9" t="s">
        <v>235</v>
      </c>
      <c r="E113" s="37">
        <v>6305</v>
      </c>
      <c r="F113" s="38">
        <f>IFERROR(VLOOKUP(E113,'Detalle 1era Cuota + Adicional'!$A$5:$U$350,5,0)+VLOOKUP(E113,'Detalle 1era Cuota + Adicional'!$A$5:$U$350,7,0),0)</f>
        <v>8356925</v>
      </c>
      <c r="G113" s="38">
        <f>IFERROR(VLOOKUP(E113,'Detalle 1era Cuota + Adicional'!$A$5:$U$350,9,0)+VLOOKUP(E113,'Detalle 1era Cuota + Adicional'!$A$5:$U$350,11,0),0)</f>
        <v>998666</v>
      </c>
      <c r="H113" s="38">
        <f>IFERROR(VLOOKUP(E113,'Detalle 1era Cuota + Adicional'!$A$5:$U$350,13,0)+VLOOKUP(E113,'Detalle 1era Cuota + Adicional'!$A$5:$U$350,15,0),0)</f>
        <v>0</v>
      </c>
      <c r="I113" s="38">
        <f>IFERROR(VLOOKUP(E113,'Detalle 1era Cuota + Adicional'!$A$5:$U$350,17,0)+VLOOKUP(E113,'Detalle 1era Cuota + Adicional'!$A$5:$U$350,19,0),0)</f>
        <v>0</v>
      </c>
      <c r="J113" s="39">
        <f t="shared" si="1"/>
        <v>9355591</v>
      </c>
    </row>
    <row r="114" spans="1:10" ht="15.75" customHeight="1" x14ac:dyDescent="0.25">
      <c r="A114" s="7">
        <v>111</v>
      </c>
      <c r="B114" s="36" t="s">
        <v>171</v>
      </c>
      <c r="C114" s="9" t="s">
        <v>236</v>
      </c>
      <c r="D114" s="9" t="s">
        <v>237</v>
      </c>
      <c r="E114" s="37">
        <v>6306</v>
      </c>
      <c r="F114" s="38">
        <f>IFERROR(VLOOKUP(E114,'Detalle 1era Cuota + Adicional'!$A$5:$U$350,5,0)+VLOOKUP(E114,'Detalle 1era Cuota + Adicional'!$A$5:$U$350,7,0),0)</f>
        <v>3812891</v>
      </c>
      <c r="G114" s="38">
        <f>IFERROR(VLOOKUP(E114,'Detalle 1era Cuota + Adicional'!$A$5:$U$350,9,0)+VLOOKUP(E114,'Detalle 1era Cuota + Adicional'!$A$5:$U$350,11,0),0)</f>
        <v>2498361</v>
      </c>
      <c r="H114" s="38">
        <f>IFERROR(VLOOKUP(E114,'Detalle 1era Cuota + Adicional'!$A$5:$U$350,13,0)+VLOOKUP(E114,'Detalle 1era Cuota + Adicional'!$A$5:$U$350,15,0),0)</f>
        <v>0</v>
      </c>
      <c r="I114" s="38">
        <f>IFERROR(VLOOKUP(E114,'Detalle 1era Cuota + Adicional'!$A$5:$U$350,17,0)+VLOOKUP(E114,'Detalle 1era Cuota + Adicional'!$A$5:$U$350,19,0),0)</f>
        <v>0</v>
      </c>
      <c r="J114" s="39">
        <f t="shared" si="1"/>
        <v>6311252</v>
      </c>
    </row>
    <row r="115" spans="1:10" ht="15.75" customHeight="1" x14ac:dyDescent="0.25">
      <c r="A115" s="7">
        <v>112</v>
      </c>
      <c r="B115" s="36" t="s">
        <v>238</v>
      </c>
      <c r="C115" s="9" t="s">
        <v>239</v>
      </c>
      <c r="D115" s="9" t="s">
        <v>240</v>
      </c>
      <c r="E115" s="37">
        <v>7101</v>
      </c>
      <c r="F115" s="38">
        <f>IFERROR(VLOOKUP(E115,'Detalle 1era Cuota + Adicional'!$A$5:$U$350,5,0)+VLOOKUP(E115,'Detalle 1era Cuota + Adicional'!$A$5:$U$350,7,0),0)</f>
        <v>90585924</v>
      </c>
      <c r="G115" s="38">
        <f>IFERROR(VLOOKUP(E115,'Detalle 1era Cuota + Adicional'!$A$5:$U$350,9,0)+VLOOKUP(E115,'Detalle 1era Cuota + Adicional'!$A$5:$U$350,11,0),0)</f>
        <v>28429466</v>
      </c>
      <c r="H115" s="38">
        <f>IFERROR(VLOOKUP(E115,'Detalle 1era Cuota + Adicional'!$A$5:$U$350,13,0)+VLOOKUP(E115,'Detalle 1era Cuota + Adicional'!$A$5:$U$350,15,0),0)</f>
        <v>1065382</v>
      </c>
      <c r="I115" s="38">
        <f>IFERROR(VLOOKUP(E115,'Detalle 1era Cuota + Adicional'!$A$5:$U$350,17,0)+VLOOKUP(E115,'Detalle 1era Cuota + Adicional'!$A$5:$U$350,19,0),0)</f>
        <v>0</v>
      </c>
      <c r="J115" s="39">
        <f t="shared" si="1"/>
        <v>120080772</v>
      </c>
    </row>
    <row r="116" spans="1:10" ht="15.75" customHeight="1" x14ac:dyDescent="0.25">
      <c r="A116" s="7">
        <v>113</v>
      </c>
      <c r="B116" s="36" t="s">
        <v>238</v>
      </c>
      <c r="C116" s="9" t="s">
        <v>241</v>
      </c>
      <c r="D116" s="9" t="s">
        <v>242</v>
      </c>
      <c r="E116" s="37">
        <v>7102</v>
      </c>
      <c r="F116" s="38">
        <f>IFERROR(VLOOKUP(E116,'Detalle 1era Cuota + Adicional'!$A$5:$U$350,5,0)+VLOOKUP(E116,'Detalle 1era Cuota + Adicional'!$A$5:$U$350,7,0),0)</f>
        <v>21844101</v>
      </c>
      <c r="G116" s="38">
        <f>IFERROR(VLOOKUP(E116,'Detalle 1era Cuota + Adicional'!$A$5:$U$350,9,0)+VLOOKUP(E116,'Detalle 1era Cuota + Adicional'!$A$5:$U$350,11,0),0)</f>
        <v>3305737</v>
      </c>
      <c r="H116" s="38">
        <f>IFERROR(VLOOKUP(E116,'Detalle 1era Cuota + Adicional'!$A$5:$U$350,13,0)+VLOOKUP(E116,'Detalle 1era Cuota + Adicional'!$A$5:$U$350,15,0),0)</f>
        <v>0</v>
      </c>
      <c r="I116" s="38">
        <f>IFERROR(VLOOKUP(E116,'Detalle 1era Cuota + Adicional'!$A$5:$U$350,17,0)+VLOOKUP(E116,'Detalle 1era Cuota + Adicional'!$A$5:$U$350,19,0),0)</f>
        <v>4592375</v>
      </c>
      <c r="J116" s="39">
        <f t="shared" si="1"/>
        <v>29742213</v>
      </c>
    </row>
    <row r="117" spans="1:10" ht="15.75" customHeight="1" x14ac:dyDescent="0.25">
      <c r="A117" s="7">
        <v>114</v>
      </c>
      <c r="B117" s="36" t="s">
        <v>238</v>
      </c>
      <c r="C117" s="9" t="s">
        <v>243</v>
      </c>
      <c r="D117" s="9" t="s">
        <v>244</v>
      </c>
      <c r="E117" s="37">
        <v>7103</v>
      </c>
      <c r="F117" s="38">
        <f>IFERROR(VLOOKUP(E117,'Detalle 1era Cuota + Adicional'!$A$5:$U$350,5,0)+VLOOKUP(E117,'Detalle 1era Cuota + Adicional'!$A$5:$U$350,7,0),0)</f>
        <v>12894834</v>
      </c>
      <c r="G117" s="38">
        <f>IFERROR(VLOOKUP(E117,'Detalle 1era Cuota + Adicional'!$A$5:$U$350,9,0)+VLOOKUP(E117,'Detalle 1era Cuota + Adicional'!$A$5:$U$350,11,0),0)</f>
        <v>3239021</v>
      </c>
      <c r="H117" s="38">
        <f>IFERROR(VLOOKUP(E117,'Detalle 1era Cuota + Adicional'!$A$5:$U$350,13,0)+VLOOKUP(E117,'Detalle 1era Cuota + Adicional'!$A$5:$U$350,15,0),0)</f>
        <v>0</v>
      </c>
      <c r="I117" s="38">
        <f>IFERROR(VLOOKUP(E117,'Detalle 1era Cuota + Adicional'!$A$5:$U$350,17,0)+VLOOKUP(E117,'Detalle 1era Cuota + Adicional'!$A$5:$U$350,19,0),0)</f>
        <v>1593644</v>
      </c>
      <c r="J117" s="39">
        <f t="shared" si="1"/>
        <v>17727499</v>
      </c>
    </row>
    <row r="118" spans="1:10" ht="15.75" customHeight="1" x14ac:dyDescent="0.25">
      <c r="A118" s="7">
        <v>115</v>
      </c>
      <c r="B118" s="36" t="s">
        <v>238</v>
      </c>
      <c r="C118" s="9" t="s">
        <v>245</v>
      </c>
      <c r="D118" s="9" t="s">
        <v>246</v>
      </c>
      <c r="E118" s="37">
        <v>7104</v>
      </c>
      <c r="F118" s="38">
        <f>IFERROR(VLOOKUP(E118,'Detalle 1era Cuota + Adicional'!$A$5:$U$350,5,0)+VLOOKUP(E118,'Detalle 1era Cuota + Adicional'!$A$5:$U$350,7,0),0)</f>
        <v>5838115</v>
      </c>
      <c r="G118" s="38">
        <f>IFERROR(VLOOKUP(E118,'Detalle 1era Cuota + Adicional'!$A$5:$U$350,9,0)+VLOOKUP(E118,'Detalle 1era Cuota + Adicional'!$A$5:$U$350,11,0),0)</f>
        <v>3788391</v>
      </c>
      <c r="H118" s="38">
        <f>IFERROR(VLOOKUP(E118,'Detalle 1era Cuota + Adicional'!$A$5:$U$350,13,0)+VLOOKUP(E118,'Detalle 1era Cuota + Adicional'!$A$5:$U$350,15,0),0)</f>
        <v>0</v>
      </c>
      <c r="I118" s="38">
        <f>IFERROR(VLOOKUP(E118,'Detalle 1era Cuota + Adicional'!$A$5:$U$350,17,0)+VLOOKUP(E118,'Detalle 1era Cuota + Adicional'!$A$5:$U$350,19,0),0)</f>
        <v>1104865</v>
      </c>
      <c r="J118" s="39">
        <f t="shared" si="1"/>
        <v>10731371</v>
      </c>
    </row>
    <row r="119" spans="1:10" ht="15.75" customHeight="1" x14ac:dyDescent="0.25">
      <c r="A119" s="7">
        <v>116</v>
      </c>
      <c r="B119" s="36" t="s">
        <v>238</v>
      </c>
      <c r="C119" s="9" t="s">
        <v>247</v>
      </c>
      <c r="D119" s="9" t="s">
        <v>248</v>
      </c>
      <c r="E119" s="37">
        <v>7105</v>
      </c>
      <c r="F119" s="38">
        <f>IFERROR(VLOOKUP(E119,'Detalle 1era Cuota + Adicional'!$A$5:$U$350,5,0)+VLOOKUP(E119,'Detalle 1era Cuota + Adicional'!$A$5:$U$350,7,0),0)</f>
        <v>5692433</v>
      </c>
      <c r="G119" s="38">
        <f>IFERROR(VLOOKUP(E119,'Detalle 1era Cuota + Adicional'!$A$5:$U$350,9,0)+VLOOKUP(E119,'Detalle 1era Cuota + Adicional'!$A$5:$U$350,11,0),0)</f>
        <v>1308405</v>
      </c>
      <c r="H119" s="38">
        <f>IFERROR(VLOOKUP(E119,'Detalle 1era Cuota + Adicional'!$A$5:$U$350,13,0)+VLOOKUP(E119,'Detalle 1era Cuota + Adicional'!$A$5:$U$350,15,0),0)</f>
        <v>0</v>
      </c>
      <c r="I119" s="38">
        <f>IFERROR(VLOOKUP(E119,'Detalle 1era Cuota + Adicional'!$A$5:$U$350,17,0)+VLOOKUP(E119,'Detalle 1era Cuota + Adicional'!$A$5:$U$350,19,0),0)</f>
        <v>1699843</v>
      </c>
      <c r="J119" s="39">
        <f t="shared" si="1"/>
        <v>8700681</v>
      </c>
    </row>
    <row r="120" spans="1:10" ht="15.75" customHeight="1" x14ac:dyDescent="0.25">
      <c r="A120" s="7">
        <v>117</v>
      </c>
      <c r="B120" s="36" t="s">
        <v>238</v>
      </c>
      <c r="C120" s="9" t="s">
        <v>249</v>
      </c>
      <c r="D120" s="9" t="s">
        <v>250</v>
      </c>
      <c r="E120" s="37">
        <v>7106</v>
      </c>
      <c r="F120" s="38">
        <f>IFERROR(VLOOKUP(E120,'Detalle 1era Cuota + Adicional'!$A$5:$U$350,5,0)+VLOOKUP(E120,'Detalle 1era Cuota + Adicional'!$A$5:$U$350,7,0),0)</f>
        <v>5548825</v>
      </c>
      <c r="G120" s="38">
        <f>IFERROR(VLOOKUP(E120,'Detalle 1era Cuota + Adicional'!$A$5:$U$350,9,0)+VLOOKUP(E120,'Detalle 1era Cuota + Adicional'!$A$5:$U$350,11,0),0)</f>
        <v>1703235</v>
      </c>
      <c r="H120" s="38">
        <f>IFERROR(VLOOKUP(E120,'Detalle 1era Cuota + Adicional'!$A$5:$U$350,13,0)+VLOOKUP(E120,'Detalle 1era Cuota + Adicional'!$A$5:$U$350,15,0),0)</f>
        <v>0</v>
      </c>
      <c r="I120" s="38">
        <f>IFERROR(VLOOKUP(E120,'Detalle 1era Cuota + Adicional'!$A$5:$U$350,17,0)+VLOOKUP(E120,'Detalle 1era Cuota + Adicional'!$A$5:$U$350,19,0),0)</f>
        <v>145682</v>
      </c>
      <c r="J120" s="39">
        <f t="shared" si="1"/>
        <v>7397742</v>
      </c>
    </row>
    <row r="121" spans="1:10" ht="15.75" customHeight="1" x14ac:dyDescent="0.25">
      <c r="A121" s="7">
        <v>118</v>
      </c>
      <c r="B121" s="36" t="s">
        <v>238</v>
      </c>
      <c r="C121" s="9" t="s">
        <v>251</v>
      </c>
      <c r="D121" s="9" t="s">
        <v>252</v>
      </c>
      <c r="E121" s="37">
        <v>7107</v>
      </c>
      <c r="F121" s="38">
        <f>IFERROR(VLOOKUP(E121,'Detalle 1era Cuota + Adicional'!$A$5:$U$350,5,0)+VLOOKUP(E121,'Detalle 1era Cuota + Adicional'!$A$5:$U$350,7,0),0)</f>
        <v>9337875</v>
      </c>
      <c r="G121" s="38">
        <f>IFERROR(VLOOKUP(E121,'Detalle 1era Cuota + Adicional'!$A$5:$U$350,9,0)+VLOOKUP(E121,'Detalle 1era Cuota + Adicional'!$A$5:$U$350,11,0),0)</f>
        <v>1117115</v>
      </c>
      <c r="H121" s="38">
        <f>IFERROR(VLOOKUP(E121,'Detalle 1era Cuota + Adicional'!$A$5:$U$350,13,0)+VLOOKUP(E121,'Detalle 1era Cuota + Adicional'!$A$5:$U$350,15,0),0)</f>
        <v>0</v>
      </c>
      <c r="I121" s="38">
        <f>IFERROR(VLOOKUP(E121,'Detalle 1era Cuota + Adicional'!$A$5:$U$350,17,0)+VLOOKUP(E121,'Detalle 1era Cuota + Adicional'!$A$5:$U$350,19,0),0)</f>
        <v>2203605</v>
      </c>
      <c r="J121" s="39">
        <f t="shared" si="1"/>
        <v>12658595</v>
      </c>
    </row>
    <row r="122" spans="1:10" ht="15.75" customHeight="1" x14ac:dyDescent="0.25">
      <c r="A122" s="7">
        <v>119</v>
      </c>
      <c r="B122" s="36" t="s">
        <v>238</v>
      </c>
      <c r="C122" s="9" t="s">
        <v>253</v>
      </c>
      <c r="D122" s="9" t="s">
        <v>254</v>
      </c>
      <c r="E122" s="37">
        <v>7108</v>
      </c>
      <c r="F122" s="38">
        <f>IFERROR(VLOOKUP(E122,'Detalle 1era Cuota + Adicional'!$A$5:$U$350,5,0)+VLOOKUP(E122,'Detalle 1era Cuota + Adicional'!$A$5:$U$350,7,0),0)</f>
        <v>21148196</v>
      </c>
      <c r="G122" s="38">
        <f>IFERROR(VLOOKUP(E122,'Detalle 1era Cuota + Adicional'!$A$5:$U$350,9,0)+VLOOKUP(E122,'Detalle 1era Cuota + Adicional'!$A$5:$U$350,11,0),0)</f>
        <v>6724457</v>
      </c>
      <c r="H122" s="38">
        <f>IFERROR(VLOOKUP(E122,'Detalle 1era Cuota + Adicional'!$A$5:$U$350,13,0)+VLOOKUP(E122,'Detalle 1era Cuota + Adicional'!$A$5:$U$350,15,0),0)</f>
        <v>0</v>
      </c>
      <c r="I122" s="38">
        <f>IFERROR(VLOOKUP(E122,'Detalle 1era Cuota + Adicional'!$A$5:$U$350,17,0)+VLOOKUP(E122,'Detalle 1era Cuota + Adicional'!$A$5:$U$350,19,0),0)</f>
        <v>5715615</v>
      </c>
      <c r="J122" s="39">
        <f t="shared" si="1"/>
        <v>33588268</v>
      </c>
    </row>
    <row r="123" spans="1:10" ht="15.75" customHeight="1" x14ac:dyDescent="0.25">
      <c r="A123" s="7">
        <v>120</v>
      </c>
      <c r="B123" s="36" t="s">
        <v>238</v>
      </c>
      <c r="C123" s="9" t="s">
        <v>255</v>
      </c>
      <c r="D123" s="9" t="s">
        <v>256</v>
      </c>
      <c r="E123" s="37">
        <v>7109</v>
      </c>
      <c r="F123" s="38">
        <f>IFERROR(VLOOKUP(E123,'Detalle 1era Cuota + Adicional'!$A$5:$U$350,5,0)+VLOOKUP(E123,'Detalle 1era Cuota + Adicional'!$A$5:$U$350,7,0),0)</f>
        <v>11534696</v>
      </c>
      <c r="G123" s="38">
        <f>IFERROR(VLOOKUP(E123,'Detalle 1era Cuota + Adicional'!$A$5:$U$350,9,0)+VLOOKUP(E123,'Detalle 1era Cuota + Adicional'!$A$5:$U$350,11,0),0)</f>
        <v>5731257</v>
      </c>
      <c r="H123" s="38">
        <f>IFERROR(VLOOKUP(E123,'Detalle 1era Cuota + Adicional'!$A$5:$U$350,13,0)+VLOOKUP(E123,'Detalle 1era Cuota + Adicional'!$A$5:$U$350,15,0),0)</f>
        <v>0</v>
      </c>
      <c r="I123" s="38">
        <f>IFERROR(VLOOKUP(E123,'Detalle 1era Cuota + Adicional'!$A$5:$U$350,17,0)+VLOOKUP(E123,'Detalle 1era Cuota + Adicional'!$A$5:$U$350,19,0),0)</f>
        <v>4738057</v>
      </c>
      <c r="J123" s="39">
        <f t="shared" si="1"/>
        <v>22004010</v>
      </c>
    </row>
    <row r="124" spans="1:10" ht="15.75" customHeight="1" x14ac:dyDescent="0.25">
      <c r="A124" s="7">
        <v>121</v>
      </c>
      <c r="B124" s="36" t="s">
        <v>238</v>
      </c>
      <c r="C124" s="9" t="s">
        <v>257</v>
      </c>
      <c r="D124" s="9" t="s">
        <v>258</v>
      </c>
      <c r="E124" s="37">
        <v>7201</v>
      </c>
      <c r="F124" s="38">
        <f>IFERROR(VLOOKUP(E124,'Detalle 1era Cuota + Adicional'!$A$5:$U$350,5,0)+VLOOKUP(E124,'Detalle 1era Cuota + Adicional'!$A$5:$U$350,7,0),0)</f>
        <v>123285040</v>
      </c>
      <c r="G124" s="38">
        <f>IFERROR(VLOOKUP(E124,'Detalle 1era Cuota + Adicional'!$A$5:$U$350,9,0)+VLOOKUP(E124,'Detalle 1era Cuota + Adicional'!$A$5:$U$350,11,0),0)</f>
        <v>33488291</v>
      </c>
      <c r="H124" s="38">
        <f>IFERROR(VLOOKUP(E124,'Detalle 1era Cuota + Adicional'!$A$5:$U$350,13,0)+VLOOKUP(E124,'Detalle 1era Cuota + Adicional'!$A$5:$U$350,15,0),0)</f>
        <v>913575</v>
      </c>
      <c r="I124" s="38">
        <f>IFERROR(VLOOKUP(E124,'Detalle 1era Cuota + Adicional'!$A$5:$U$350,17,0)+VLOOKUP(E124,'Detalle 1era Cuota + Adicional'!$A$5:$U$350,19,0),0)</f>
        <v>7678930</v>
      </c>
      <c r="J124" s="39">
        <f t="shared" si="1"/>
        <v>165365836</v>
      </c>
    </row>
    <row r="125" spans="1:10" ht="15.75" customHeight="1" x14ac:dyDescent="0.25">
      <c r="A125" s="7">
        <v>122</v>
      </c>
      <c r="B125" s="36" t="s">
        <v>238</v>
      </c>
      <c r="C125" s="9" t="s">
        <v>259</v>
      </c>
      <c r="D125" s="9" t="s">
        <v>260</v>
      </c>
      <c r="E125" s="37">
        <v>7202</v>
      </c>
      <c r="F125" s="38">
        <f>IFERROR(VLOOKUP(E125,'Detalle 1era Cuota + Adicional'!$A$5:$U$350,5,0)+VLOOKUP(E125,'Detalle 1era Cuota + Adicional'!$A$5:$U$350,7,0),0)</f>
        <v>30466378</v>
      </c>
      <c r="G125" s="38">
        <f>IFERROR(VLOOKUP(E125,'Detalle 1era Cuota + Adicional'!$A$5:$U$350,9,0)+VLOOKUP(E125,'Detalle 1era Cuota + Adicional'!$A$5:$U$350,11,0),0)</f>
        <v>11772253</v>
      </c>
      <c r="H125" s="38">
        <f>IFERROR(VLOOKUP(E125,'Detalle 1era Cuota + Adicional'!$A$5:$U$350,13,0)+VLOOKUP(E125,'Detalle 1era Cuota + Adicional'!$A$5:$U$350,15,0),0)</f>
        <v>0</v>
      </c>
      <c r="I125" s="38">
        <f>IFERROR(VLOOKUP(E125,'Detalle 1era Cuota + Adicional'!$A$5:$U$350,17,0)+VLOOKUP(E125,'Detalle 1era Cuota + Adicional'!$A$5:$U$350,19,0),0)</f>
        <v>3083822</v>
      </c>
      <c r="J125" s="39">
        <f t="shared" si="1"/>
        <v>45322453</v>
      </c>
    </row>
    <row r="126" spans="1:10" ht="15.75" customHeight="1" x14ac:dyDescent="0.25">
      <c r="A126" s="7">
        <v>123</v>
      </c>
      <c r="B126" s="36" t="s">
        <v>238</v>
      </c>
      <c r="C126" s="9" t="s">
        <v>261</v>
      </c>
      <c r="D126" s="9" t="s">
        <v>262</v>
      </c>
      <c r="E126" s="37">
        <v>7203</v>
      </c>
      <c r="F126" s="38">
        <f>IFERROR(VLOOKUP(E126,'Detalle 1era Cuota + Adicional'!$A$5:$U$350,5,0)+VLOOKUP(E126,'Detalle 1era Cuota + Adicional'!$A$5:$U$350,7,0),0)</f>
        <v>7318776</v>
      </c>
      <c r="G126" s="38">
        <f>IFERROR(VLOOKUP(E126,'Detalle 1era Cuota + Adicional'!$A$5:$U$350,9,0)+VLOOKUP(E126,'Detalle 1era Cuota + Adicional'!$A$5:$U$350,11,0),0)</f>
        <v>1335638</v>
      </c>
      <c r="H126" s="38">
        <f>IFERROR(VLOOKUP(E126,'Detalle 1era Cuota + Adicional'!$A$5:$U$350,13,0)+VLOOKUP(E126,'Detalle 1era Cuota + Adicional'!$A$5:$U$350,15,0),0)</f>
        <v>0</v>
      </c>
      <c r="I126" s="38">
        <f>IFERROR(VLOOKUP(E126,'Detalle 1era Cuota + Adicional'!$A$5:$U$350,17,0)+VLOOKUP(E126,'Detalle 1era Cuota + Adicional'!$A$5:$U$350,19,0),0)</f>
        <v>655569</v>
      </c>
      <c r="J126" s="39">
        <f t="shared" si="1"/>
        <v>9309983</v>
      </c>
    </row>
    <row r="127" spans="1:10" ht="15.75" customHeight="1" x14ac:dyDescent="0.25">
      <c r="A127" s="7">
        <v>124</v>
      </c>
      <c r="B127" s="36" t="s">
        <v>238</v>
      </c>
      <c r="C127" s="9" t="s">
        <v>263</v>
      </c>
      <c r="D127" s="9" t="s">
        <v>264</v>
      </c>
      <c r="E127" s="37">
        <v>7204</v>
      </c>
      <c r="F127" s="38">
        <f>IFERROR(VLOOKUP(E127,'Detalle 1era Cuota + Adicional'!$A$5:$U$350,5,0)+VLOOKUP(E127,'Detalle 1era Cuota + Adicional'!$A$5:$U$350,7,0),0)</f>
        <v>10003620</v>
      </c>
      <c r="G127" s="38">
        <f>IFERROR(VLOOKUP(E127,'Detalle 1era Cuota + Adicional'!$A$5:$U$350,9,0)+VLOOKUP(E127,'Detalle 1era Cuota + Adicional'!$A$5:$U$350,11,0),0)</f>
        <v>2944265</v>
      </c>
      <c r="H127" s="38">
        <f>IFERROR(VLOOKUP(E127,'Detalle 1era Cuota + Adicional'!$A$5:$U$350,13,0)+VLOOKUP(E127,'Detalle 1era Cuota + Adicional'!$A$5:$U$350,15,0),0)</f>
        <v>0</v>
      </c>
      <c r="I127" s="38">
        <f>IFERROR(VLOOKUP(E127,'Detalle 1era Cuota + Adicional'!$A$5:$U$350,17,0)+VLOOKUP(E127,'Detalle 1era Cuota + Adicional'!$A$5:$U$350,19,0),0)</f>
        <v>1602502</v>
      </c>
      <c r="J127" s="39">
        <f t="shared" si="1"/>
        <v>14550387</v>
      </c>
    </row>
    <row r="128" spans="1:10" ht="15.75" customHeight="1" x14ac:dyDescent="0.25">
      <c r="A128" s="7">
        <v>125</v>
      </c>
      <c r="B128" s="36" t="s">
        <v>238</v>
      </c>
      <c r="C128" s="9" t="s">
        <v>265</v>
      </c>
      <c r="D128" s="9" t="s">
        <v>266</v>
      </c>
      <c r="E128" s="37">
        <v>7205</v>
      </c>
      <c r="F128" s="38">
        <f>IFERROR(VLOOKUP(E128,'Detalle 1era Cuota + Adicional'!$A$5:$U$350,5,0)+VLOOKUP(E128,'Detalle 1era Cuota + Adicional'!$A$5:$U$350,7,0),0)</f>
        <v>3782925</v>
      </c>
      <c r="G128" s="38">
        <f>IFERROR(VLOOKUP(E128,'Detalle 1era Cuota + Adicional'!$A$5:$U$350,9,0)+VLOOKUP(E128,'Detalle 1era Cuota + Adicional'!$A$5:$U$350,11,0),0)</f>
        <v>0</v>
      </c>
      <c r="H128" s="38">
        <f>IFERROR(VLOOKUP(E128,'Detalle 1era Cuota + Adicional'!$A$5:$U$350,13,0)+VLOOKUP(E128,'Detalle 1era Cuota + Adicional'!$A$5:$U$350,15,0),0)</f>
        <v>0</v>
      </c>
      <c r="I128" s="38">
        <f>IFERROR(VLOOKUP(E128,'Detalle 1era Cuota + Adicional'!$A$5:$U$350,17,0)+VLOOKUP(E128,'Detalle 1era Cuota + Adicional'!$A$5:$U$350,19,0),0)</f>
        <v>0</v>
      </c>
      <c r="J128" s="39">
        <f t="shared" si="1"/>
        <v>3782925</v>
      </c>
    </row>
    <row r="129" spans="1:10" ht="15.75" customHeight="1" x14ac:dyDescent="0.25">
      <c r="A129" s="7">
        <v>126</v>
      </c>
      <c r="B129" s="36" t="s">
        <v>238</v>
      </c>
      <c r="C129" s="9" t="s">
        <v>267</v>
      </c>
      <c r="D129" s="9" t="s">
        <v>268</v>
      </c>
      <c r="E129" s="37">
        <v>7206</v>
      </c>
      <c r="F129" s="38">
        <f>IFERROR(VLOOKUP(E129,'Detalle 1era Cuota + Adicional'!$A$5:$U$350,5,0)+VLOOKUP(E129,'Detalle 1era Cuota + Adicional'!$A$5:$U$350,7,0),0)</f>
        <v>9591830</v>
      </c>
      <c r="G129" s="38">
        <f>IFERROR(VLOOKUP(E129,'Detalle 1era Cuota + Adicional'!$A$5:$U$350,9,0)+VLOOKUP(E129,'Detalle 1era Cuota + Adicional'!$A$5:$U$350,11,0),0)</f>
        <v>8253459</v>
      </c>
      <c r="H129" s="38">
        <f>IFERROR(VLOOKUP(E129,'Detalle 1era Cuota + Adicional'!$A$5:$U$350,13,0)+VLOOKUP(E129,'Detalle 1era Cuota + Adicional'!$A$5:$U$350,15,0),0)</f>
        <v>0</v>
      </c>
      <c r="I129" s="38">
        <f>IFERROR(VLOOKUP(E129,'Detalle 1era Cuota + Adicional'!$A$5:$U$350,17,0)+VLOOKUP(E129,'Detalle 1era Cuota + Adicional'!$A$5:$U$350,19,0),0)</f>
        <v>4550159</v>
      </c>
      <c r="J129" s="39">
        <f t="shared" si="1"/>
        <v>22395448</v>
      </c>
    </row>
    <row r="130" spans="1:10" ht="15.75" customHeight="1" x14ac:dyDescent="0.25">
      <c r="A130" s="7">
        <v>127</v>
      </c>
      <c r="B130" s="36" t="s">
        <v>238</v>
      </c>
      <c r="C130" s="9" t="s">
        <v>269</v>
      </c>
      <c r="D130" s="9" t="s">
        <v>270</v>
      </c>
      <c r="E130" s="37">
        <v>7207</v>
      </c>
      <c r="F130" s="38">
        <f>IFERROR(VLOOKUP(E130,'Detalle 1era Cuota + Adicional'!$A$5:$U$350,5,0)+VLOOKUP(E130,'Detalle 1era Cuota + Adicional'!$A$5:$U$350,7,0),0)</f>
        <v>5531109</v>
      </c>
      <c r="G130" s="38">
        <f>IFERROR(VLOOKUP(E130,'Detalle 1era Cuota + Adicional'!$A$5:$U$350,9,0)+VLOOKUP(E130,'Detalle 1era Cuota + Adicional'!$A$5:$U$350,11,0),0)</f>
        <v>1110990</v>
      </c>
      <c r="H130" s="38">
        <f>IFERROR(VLOOKUP(E130,'Detalle 1era Cuota + Adicional'!$A$5:$U$350,13,0)+VLOOKUP(E130,'Detalle 1era Cuota + Adicional'!$A$5:$U$350,15,0),0)</f>
        <v>0</v>
      </c>
      <c r="I130" s="38">
        <f>IFERROR(VLOOKUP(E130,'Detalle 1era Cuota + Adicional'!$A$5:$U$350,17,0)+VLOOKUP(E130,'Detalle 1era Cuota + Adicional'!$A$5:$U$350,19,0),0)</f>
        <v>0</v>
      </c>
      <c r="J130" s="39">
        <f t="shared" si="1"/>
        <v>6642099</v>
      </c>
    </row>
    <row r="131" spans="1:10" ht="15.75" customHeight="1" x14ac:dyDescent="0.25">
      <c r="A131" s="7">
        <v>128</v>
      </c>
      <c r="B131" s="36" t="s">
        <v>238</v>
      </c>
      <c r="C131" s="9" t="s">
        <v>271</v>
      </c>
      <c r="D131" s="9" t="s">
        <v>272</v>
      </c>
      <c r="E131" s="37">
        <v>7208</v>
      </c>
      <c r="F131" s="38">
        <f>IFERROR(VLOOKUP(E131,'Detalle 1era Cuota + Adicional'!$A$5:$U$350,5,0)+VLOOKUP(E131,'Detalle 1era Cuota + Adicional'!$A$5:$U$350,7,0),0)</f>
        <v>40185050</v>
      </c>
      <c r="G131" s="38">
        <f>IFERROR(VLOOKUP(E131,'Detalle 1era Cuota + Adicional'!$A$5:$U$350,9,0)+VLOOKUP(E131,'Detalle 1era Cuota + Adicional'!$A$5:$U$350,11,0),0)</f>
        <v>9526432</v>
      </c>
      <c r="H131" s="38">
        <f>IFERROR(VLOOKUP(E131,'Detalle 1era Cuota + Adicional'!$A$5:$U$350,13,0)+VLOOKUP(E131,'Detalle 1era Cuota + Adicional'!$A$5:$U$350,15,0),0)</f>
        <v>0</v>
      </c>
      <c r="I131" s="38">
        <f>IFERROR(VLOOKUP(E131,'Detalle 1era Cuota + Adicional'!$A$5:$U$350,17,0)+VLOOKUP(E131,'Detalle 1era Cuota + Adicional'!$A$5:$U$350,19,0),0)</f>
        <v>1754309</v>
      </c>
      <c r="J131" s="39">
        <f t="shared" si="1"/>
        <v>51465791</v>
      </c>
    </row>
    <row r="132" spans="1:10" ht="15.75" customHeight="1" x14ac:dyDescent="0.25">
      <c r="A132" s="7">
        <v>129</v>
      </c>
      <c r="B132" s="36" t="s">
        <v>238</v>
      </c>
      <c r="C132" s="9" t="s">
        <v>273</v>
      </c>
      <c r="D132" s="9" t="s">
        <v>274</v>
      </c>
      <c r="E132" s="37">
        <v>7209</v>
      </c>
      <c r="F132" s="38">
        <f>IFERROR(VLOOKUP(E132,'Detalle 1era Cuota + Adicional'!$A$5:$U$350,5,0)+VLOOKUP(E132,'Detalle 1era Cuota + Adicional'!$A$5:$U$350,7,0),0)</f>
        <v>6516866</v>
      </c>
      <c r="G132" s="38">
        <f>IFERROR(VLOOKUP(E132,'Detalle 1era Cuota + Adicional'!$A$5:$U$350,9,0)+VLOOKUP(E132,'Detalle 1era Cuota + Adicional'!$A$5:$U$350,11,0),0)</f>
        <v>1599769</v>
      </c>
      <c r="H132" s="38">
        <f>IFERROR(VLOOKUP(E132,'Detalle 1era Cuota + Adicional'!$A$5:$U$350,13,0)+VLOOKUP(E132,'Detalle 1era Cuota + Adicional'!$A$5:$U$350,15,0),0)</f>
        <v>0</v>
      </c>
      <c r="I132" s="38">
        <f>IFERROR(VLOOKUP(E132,'Detalle 1era Cuota + Adicional'!$A$5:$U$350,17,0)+VLOOKUP(E132,'Detalle 1era Cuota + Adicional'!$A$5:$U$350,19,0),0)</f>
        <v>364205</v>
      </c>
      <c r="J132" s="39">
        <f t="shared" ref="J132:J195" si="2">SUM(F132:I132)</f>
        <v>8480840</v>
      </c>
    </row>
    <row r="133" spans="1:10" ht="15.75" customHeight="1" x14ac:dyDescent="0.25">
      <c r="A133" s="7">
        <v>130</v>
      </c>
      <c r="B133" s="36" t="s">
        <v>238</v>
      </c>
      <c r="C133" s="9" t="s">
        <v>275</v>
      </c>
      <c r="D133" s="9" t="s">
        <v>276</v>
      </c>
      <c r="E133" s="37">
        <v>7210</v>
      </c>
      <c r="F133" s="38">
        <f>IFERROR(VLOOKUP(E133,'Detalle 1era Cuota + Adicional'!$A$5:$U$350,5,0)+VLOOKUP(E133,'Detalle 1era Cuota + Adicional'!$A$5:$U$350,7,0),0)</f>
        <v>8876329</v>
      </c>
      <c r="G133" s="38">
        <f>IFERROR(VLOOKUP(E133,'Detalle 1era Cuota + Adicional'!$A$5:$U$350,9,0)+VLOOKUP(E133,'Detalle 1era Cuota + Adicional'!$A$5:$U$350,11,0),0)</f>
        <v>2971498</v>
      </c>
      <c r="H133" s="38">
        <f>IFERROR(VLOOKUP(E133,'Detalle 1era Cuota + Adicional'!$A$5:$U$350,13,0)+VLOOKUP(E133,'Detalle 1era Cuota + Adicional'!$A$5:$U$350,15,0),0)</f>
        <v>0</v>
      </c>
      <c r="I133" s="38">
        <f>IFERROR(VLOOKUP(E133,'Detalle 1era Cuota + Adicional'!$A$5:$U$350,17,0)+VLOOKUP(E133,'Detalle 1era Cuota + Adicional'!$A$5:$U$350,19,0),0)</f>
        <v>1997332</v>
      </c>
      <c r="J133" s="39">
        <f t="shared" si="2"/>
        <v>13845159</v>
      </c>
    </row>
    <row r="134" spans="1:10" ht="15.75" customHeight="1" x14ac:dyDescent="0.25">
      <c r="A134" s="7">
        <v>131</v>
      </c>
      <c r="B134" s="36" t="s">
        <v>238</v>
      </c>
      <c r="C134" s="9" t="s">
        <v>277</v>
      </c>
      <c r="D134" s="9" t="s">
        <v>278</v>
      </c>
      <c r="E134" s="37">
        <v>7301</v>
      </c>
      <c r="F134" s="38">
        <f>IFERROR(VLOOKUP(E134,'Detalle 1era Cuota + Adicional'!$A$5:$U$350,5,0)+VLOOKUP(E134,'Detalle 1era Cuota + Adicional'!$A$5:$U$350,7,0),0)</f>
        <v>55731835</v>
      </c>
      <c r="G134" s="38">
        <f>IFERROR(VLOOKUP(E134,'Detalle 1era Cuota + Adicional'!$A$5:$U$350,9,0)+VLOOKUP(E134,'Detalle 1era Cuota + Adicional'!$A$5:$U$350,11,0),0)</f>
        <v>17527351</v>
      </c>
      <c r="H134" s="38">
        <f>IFERROR(VLOOKUP(E134,'Detalle 1era Cuota + Adicional'!$A$5:$U$350,13,0)+VLOOKUP(E134,'Detalle 1era Cuota + Adicional'!$A$5:$U$350,15,0),0)</f>
        <v>0</v>
      </c>
      <c r="I134" s="38">
        <f>IFERROR(VLOOKUP(E134,'Detalle 1era Cuota + Adicional'!$A$5:$U$350,17,0)+VLOOKUP(E134,'Detalle 1era Cuota + Adicional'!$A$5:$U$350,19,0),0)</f>
        <v>15280212</v>
      </c>
      <c r="J134" s="39">
        <f t="shared" si="2"/>
        <v>88539398</v>
      </c>
    </row>
    <row r="135" spans="1:10" ht="15.75" customHeight="1" x14ac:dyDescent="0.25">
      <c r="A135" s="7">
        <v>132</v>
      </c>
      <c r="B135" s="36" t="s">
        <v>238</v>
      </c>
      <c r="C135" s="9" t="s">
        <v>279</v>
      </c>
      <c r="D135" s="9" t="s">
        <v>280</v>
      </c>
      <c r="E135" s="37">
        <v>7302</v>
      </c>
      <c r="F135" s="38">
        <f>IFERROR(VLOOKUP(E135,'Detalle 1era Cuota + Adicional'!$A$5:$U$350,5,0)+VLOOKUP(E135,'Detalle 1era Cuota + Adicional'!$A$5:$U$350,7,0),0)</f>
        <v>10267092</v>
      </c>
      <c r="G135" s="38">
        <f>IFERROR(VLOOKUP(E135,'Detalle 1era Cuota + Adicional'!$A$5:$U$350,9,0)+VLOOKUP(E135,'Detalle 1era Cuota + Adicional'!$A$5:$U$350,11,0),0)</f>
        <v>9615671</v>
      </c>
      <c r="H135" s="38">
        <f>IFERROR(VLOOKUP(E135,'Detalle 1era Cuota + Adicional'!$A$5:$U$350,13,0)+VLOOKUP(E135,'Detalle 1era Cuota + Adicional'!$A$5:$U$350,15,0),0)</f>
        <v>0</v>
      </c>
      <c r="I135" s="38">
        <f>IFERROR(VLOOKUP(E135,'Detalle 1era Cuota + Adicional'!$A$5:$U$350,17,0)+VLOOKUP(E135,'Detalle 1era Cuota + Adicional'!$A$5:$U$350,19,0),0)</f>
        <v>0</v>
      </c>
      <c r="J135" s="39">
        <f t="shared" si="2"/>
        <v>19882763</v>
      </c>
    </row>
    <row r="136" spans="1:10" ht="15.75" customHeight="1" x14ac:dyDescent="0.25">
      <c r="A136" s="7">
        <v>133</v>
      </c>
      <c r="B136" s="36" t="s">
        <v>238</v>
      </c>
      <c r="C136" s="9" t="s">
        <v>281</v>
      </c>
      <c r="D136" s="9" t="s">
        <v>282</v>
      </c>
      <c r="E136" s="37">
        <v>7303</v>
      </c>
      <c r="F136" s="38">
        <f>IFERROR(VLOOKUP(E136,'Detalle 1era Cuota + Adicional'!$A$5:$U$350,5,0)+VLOOKUP(E136,'Detalle 1era Cuota + Adicional'!$A$5:$U$350,7,0),0)</f>
        <v>17227129</v>
      </c>
      <c r="G136" s="38">
        <f>IFERROR(VLOOKUP(E136,'Detalle 1era Cuota + Adicional'!$A$5:$U$350,9,0)+VLOOKUP(E136,'Detalle 1era Cuota + Adicional'!$A$5:$U$350,11,0),0)</f>
        <v>8602681</v>
      </c>
      <c r="H136" s="38">
        <f>IFERROR(VLOOKUP(E136,'Detalle 1era Cuota + Adicional'!$A$5:$U$350,13,0)+VLOOKUP(E136,'Detalle 1era Cuota + Adicional'!$A$5:$U$350,15,0),0)</f>
        <v>0</v>
      </c>
      <c r="I136" s="38">
        <f>IFERROR(VLOOKUP(E136,'Detalle 1era Cuota + Adicional'!$A$5:$U$350,17,0)+VLOOKUP(E136,'Detalle 1era Cuota + Adicional'!$A$5:$U$350,19,0),0)</f>
        <v>3235629</v>
      </c>
      <c r="J136" s="39">
        <f t="shared" si="2"/>
        <v>29065439</v>
      </c>
    </row>
    <row r="137" spans="1:10" ht="15.75" customHeight="1" x14ac:dyDescent="0.25">
      <c r="A137" s="7">
        <v>134</v>
      </c>
      <c r="B137" s="36" t="s">
        <v>238</v>
      </c>
      <c r="C137" s="9" t="s">
        <v>283</v>
      </c>
      <c r="D137" s="9" t="s">
        <v>284</v>
      </c>
      <c r="E137" s="37">
        <v>7304</v>
      </c>
      <c r="F137" s="38">
        <f>IFERROR(VLOOKUP(E137,'Detalle 1era Cuota + Adicional'!$A$5:$U$350,5,0)+VLOOKUP(E137,'Detalle 1era Cuota + Adicional'!$A$5:$U$350,7,0),0)</f>
        <v>25650770</v>
      </c>
      <c r="G137" s="38">
        <f>IFERROR(VLOOKUP(E137,'Detalle 1era Cuota + Adicional'!$A$5:$U$350,9,0)+VLOOKUP(E137,'Detalle 1era Cuota + Adicional'!$A$5:$U$350,11,0),0)</f>
        <v>11310048</v>
      </c>
      <c r="H137" s="38">
        <f>IFERROR(VLOOKUP(E137,'Detalle 1era Cuota + Adicional'!$A$5:$U$350,13,0)+VLOOKUP(E137,'Detalle 1era Cuota + Adicional'!$A$5:$U$350,15,0),0)</f>
        <v>0</v>
      </c>
      <c r="I137" s="38">
        <f>IFERROR(VLOOKUP(E137,'Detalle 1era Cuota + Adicional'!$A$5:$U$350,17,0)+VLOOKUP(E137,'Detalle 1era Cuota + Adicional'!$A$5:$U$350,19,0),0)</f>
        <v>4446693</v>
      </c>
      <c r="J137" s="39">
        <f t="shared" si="2"/>
        <v>41407511</v>
      </c>
    </row>
    <row r="138" spans="1:10" ht="15.75" customHeight="1" x14ac:dyDescent="0.25">
      <c r="A138" s="7">
        <v>135</v>
      </c>
      <c r="B138" s="36" t="s">
        <v>238</v>
      </c>
      <c r="C138" s="9" t="s">
        <v>285</v>
      </c>
      <c r="D138" s="9" t="s">
        <v>286</v>
      </c>
      <c r="E138" s="37">
        <v>7305</v>
      </c>
      <c r="F138" s="38">
        <f>IFERROR(VLOOKUP(E138,'Detalle 1era Cuota + Adicional'!$A$5:$U$350,5,0)+VLOOKUP(E138,'Detalle 1era Cuota + Adicional'!$A$5:$U$350,7,0),0)</f>
        <v>17540260</v>
      </c>
      <c r="G138" s="38">
        <f>IFERROR(VLOOKUP(E138,'Detalle 1era Cuota + Adicional'!$A$5:$U$350,9,0)+VLOOKUP(E138,'Detalle 1era Cuota + Adicional'!$A$5:$U$350,11,0),0)</f>
        <v>12018009</v>
      </c>
      <c r="H138" s="38">
        <f>IFERROR(VLOOKUP(E138,'Detalle 1era Cuota + Adicional'!$A$5:$U$350,13,0)+VLOOKUP(E138,'Detalle 1era Cuota + Adicional'!$A$5:$U$350,15,0),0)</f>
        <v>0</v>
      </c>
      <c r="I138" s="38">
        <f>IFERROR(VLOOKUP(E138,'Detalle 1era Cuota + Adicional'!$A$5:$U$350,17,0)+VLOOKUP(E138,'Detalle 1era Cuota + Adicional'!$A$5:$U$350,19,0),0)</f>
        <v>4167579</v>
      </c>
      <c r="J138" s="39">
        <f t="shared" si="2"/>
        <v>33725848</v>
      </c>
    </row>
    <row r="139" spans="1:10" ht="15.75" customHeight="1" x14ac:dyDescent="0.25">
      <c r="A139" s="7">
        <v>136</v>
      </c>
      <c r="B139" s="36" t="s">
        <v>238</v>
      </c>
      <c r="C139" s="9" t="s">
        <v>287</v>
      </c>
      <c r="D139" s="9" t="s">
        <v>288</v>
      </c>
      <c r="E139" s="37">
        <v>7306</v>
      </c>
      <c r="F139" s="38">
        <f>IFERROR(VLOOKUP(E139,'Detalle 1era Cuota + Adicional'!$A$5:$U$350,5,0)+VLOOKUP(E139,'Detalle 1era Cuota + Adicional'!$A$5:$U$350,7,0),0)</f>
        <v>16760776</v>
      </c>
      <c r="G139" s="38">
        <f>IFERROR(VLOOKUP(E139,'Detalle 1era Cuota + Adicional'!$A$5:$U$350,9,0)+VLOOKUP(E139,'Detalle 1era Cuota + Adicional'!$A$5:$U$350,11,0),0)</f>
        <v>9112568</v>
      </c>
      <c r="H139" s="38">
        <f>IFERROR(VLOOKUP(E139,'Detalle 1era Cuota + Adicional'!$A$5:$U$350,13,0)+VLOOKUP(E139,'Detalle 1era Cuota + Adicional'!$A$5:$U$350,15,0),0)</f>
        <v>0</v>
      </c>
      <c r="I139" s="38">
        <f>IFERROR(VLOOKUP(E139,'Detalle 1era Cuota + Adicional'!$A$5:$U$350,17,0)+VLOOKUP(E139,'Detalle 1era Cuota + Adicional'!$A$5:$U$350,19,0),0)</f>
        <v>1514678</v>
      </c>
      <c r="J139" s="39">
        <f t="shared" si="2"/>
        <v>27388022</v>
      </c>
    </row>
    <row r="140" spans="1:10" ht="15.75" customHeight="1" x14ac:dyDescent="0.25">
      <c r="A140" s="7">
        <v>137</v>
      </c>
      <c r="B140" s="36" t="s">
        <v>238</v>
      </c>
      <c r="C140" s="9" t="s">
        <v>289</v>
      </c>
      <c r="D140" s="9" t="s">
        <v>290</v>
      </c>
      <c r="E140" s="37">
        <v>7309</v>
      </c>
      <c r="F140" s="38">
        <f>IFERROR(VLOOKUP(E140,'Detalle 1era Cuota + Adicional'!$A$5:$U$350,5,0)+VLOOKUP(E140,'Detalle 1era Cuota + Adicional'!$A$5:$U$350,7,0),0)</f>
        <v>13770903</v>
      </c>
      <c r="G140" s="38">
        <f>IFERROR(VLOOKUP(E140,'Detalle 1era Cuota + Adicional'!$A$5:$U$350,9,0)+VLOOKUP(E140,'Detalle 1era Cuota + Adicional'!$A$5:$U$350,11,0),0)</f>
        <v>6025354</v>
      </c>
      <c r="H140" s="38">
        <f>IFERROR(VLOOKUP(E140,'Detalle 1era Cuota + Adicional'!$A$5:$U$350,13,0)+VLOOKUP(E140,'Detalle 1era Cuota + Adicional'!$A$5:$U$350,15,0),0)</f>
        <v>0</v>
      </c>
      <c r="I140" s="38">
        <f>IFERROR(VLOOKUP(E140,'Detalle 1era Cuota + Adicional'!$A$5:$U$350,17,0)+VLOOKUP(E140,'Detalle 1era Cuota + Adicional'!$A$5:$U$350,19,0),0)</f>
        <v>0</v>
      </c>
      <c r="J140" s="39">
        <f t="shared" si="2"/>
        <v>19796257</v>
      </c>
    </row>
    <row r="141" spans="1:10" ht="15.75" customHeight="1" x14ac:dyDescent="0.25">
      <c r="A141" s="7">
        <v>138</v>
      </c>
      <c r="B141" s="36" t="s">
        <v>238</v>
      </c>
      <c r="C141" s="9" t="s">
        <v>291</v>
      </c>
      <c r="D141" s="9" t="s">
        <v>292</v>
      </c>
      <c r="E141" s="37">
        <v>7310</v>
      </c>
      <c r="F141" s="38">
        <f>IFERROR(VLOOKUP(E141,'Detalle 1era Cuota + Adicional'!$A$5:$U$350,5,0)+VLOOKUP(E141,'Detalle 1era Cuota + Adicional'!$A$5:$U$350,7,0),0)</f>
        <v>22920880</v>
      </c>
      <c r="G141" s="38">
        <f>IFERROR(VLOOKUP(E141,'Detalle 1era Cuota + Adicional'!$A$5:$U$350,9,0)+VLOOKUP(E141,'Detalle 1era Cuota + Adicional'!$A$5:$U$350,11,0),0)</f>
        <v>9887245</v>
      </c>
      <c r="H141" s="38">
        <f>IFERROR(VLOOKUP(E141,'Detalle 1era Cuota + Adicional'!$A$5:$U$350,13,0)+VLOOKUP(E141,'Detalle 1era Cuota + Adicional'!$A$5:$U$350,15,0),0)</f>
        <v>0</v>
      </c>
      <c r="I141" s="38">
        <f>IFERROR(VLOOKUP(E141,'Detalle 1era Cuota + Adicional'!$A$5:$U$350,17,0)+VLOOKUP(E141,'Detalle 1era Cuota + Adicional'!$A$5:$U$350,19,0),0)</f>
        <v>5827280</v>
      </c>
      <c r="J141" s="39">
        <f t="shared" si="2"/>
        <v>38635405</v>
      </c>
    </row>
    <row r="142" spans="1:10" ht="15.75" customHeight="1" x14ac:dyDescent="0.25">
      <c r="A142" s="7">
        <v>139</v>
      </c>
      <c r="B142" s="36" t="s">
        <v>238</v>
      </c>
      <c r="C142" s="9" t="s">
        <v>293</v>
      </c>
      <c r="D142" s="9" t="s">
        <v>294</v>
      </c>
      <c r="E142" s="37">
        <v>7401</v>
      </c>
      <c r="F142" s="38">
        <f>IFERROR(VLOOKUP(E142,'Detalle 1era Cuota + Adicional'!$A$5:$U$350,5,0)+VLOOKUP(E142,'Detalle 1era Cuota + Adicional'!$A$5:$U$350,7,0),0)</f>
        <v>29333524</v>
      </c>
      <c r="G142" s="38">
        <f>IFERROR(VLOOKUP(E142,'Detalle 1era Cuota + Adicional'!$A$5:$U$350,9,0)+VLOOKUP(E142,'Detalle 1era Cuota + Adicional'!$A$5:$U$350,11,0),0)</f>
        <v>12700152</v>
      </c>
      <c r="H142" s="38">
        <f>IFERROR(VLOOKUP(E142,'Detalle 1era Cuota + Adicional'!$A$5:$U$350,13,0)+VLOOKUP(E142,'Detalle 1era Cuota + Adicional'!$A$5:$U$350,15,0),0)</f>
        <v>443171</v>
      </c>
      <c r="I142" s="38">
        <f>IFERROR(VLOOKUP(E142,'Detalle 1era Cuota + Adicional'!$A$5:$U$350,17,0)+VLOOKUP(E142,'Detalle 1era Cuota + Adicional'!$A$5:$U$350,19,0),0)</f>
        <v>0</v>
      </c>
      <c r="J142" s="39">
        <f t="shared" si="2"/>
        <v>42476847</v>
      </c>
    </row>
    <row r="143" spans="1:10" ht="15.75" customHeight="1" x14ac:dyDescent="0.25">
      <c r="A143" s="7">
        <v>140</v>
      </c>
      <c r="B143" s="36" t="s">
        <v>238</v>
      </c>
      <c r="C143" s="9" t="s">
        <v>295</v>
      </c>
      <c r="D143" s="9" t="s">
        <v>296</v>
      </c>
      <c r="E143" s="37">
        <v>7402</v>
      </c>
      <c r="F143" s="38">
        <f>IFERROR(VLOOKUP(E143,'Detalle 1era Cuota + Adicional'!$A$5:$U$350,5,0)+VLOOKUP(E143,'Detalle 1era Cuota + Adicional'!$A$5:$U$350,7,0),0)</f>
        <v>9796029</v>
      </c>
      <c r="G143" s="38">
        <f>IFERROR(VLOOKUP(E143,'Detalle 1era Cuota + Adicional'!$A$5:$U$350,9,0)+VLOOKUP(E143,'Detalle 1era Cuota + Adicional'!$A$5:$U$350,11,0),0)</f>
        <v>4902114</v>
      </c>
      <c r="H143" s="38">
        <f>IFERROR(VLOOKUP(E143,'Detalle 1era Cuota + Adicional'!$A$5:$U$350,13,0)+VLOOKUP(E143,'Detalle 1era Cuota + Adicional'!$A$5:$U$350,15,0),0)</f>
        <v>0</v>
      </c>
      <c r="I143" s="38">
        <f>IFERROR(VLOOKUP(E143,'Detalle 1era Cuota + Adicional'!$A$5:$U$350,17,0)+VLOOKUP(E143,'Detalle 1era Cuota + Adicional'!$A$5:$U$350,19,0),0)</f>
        <v>1256672</v>
      </c>
      <c r="J143" s="39">
        <f t="shared" si="2"/>
        <v>15954815</v>
      </c>
    </row>
    <row r="144" spans="1:10" ht="15.75" customHeight="1" x14ac:dyDescent="0.25">
      <c r="A144" s="7">
        <v>141</v>
      </c>
      <c r="B144" s="36" t="s">
        <v>238</v>
      </c>
      <c r="C144" s="9" t="s">
        <v>297</v>
      </c>
      <c r="D144" s="9" t="s">
        <v>298</v>
      </c>
      <c r="E144" s="37">
        <v>7403</v>
      </c>
      <c r="F144" s="38">
        <f>IFERROR(VLOOKUP(E144,'Detalle 1era Cuota + Adicional'!$A$5:$U$350,5,0)+VLOOKUP(E144,'Detalle 1era Cuota + Adicional'!$A$5:$U$350,7,0),0)</f>
        <v>7091395</v>
      </c>
      <c r="G144" s="38">
        <f>IFERROR(VLOOKUP(E144,'Detalle 1era Cuota + Adicional'!$A$5:$U$350,9,0)+VLOOKUP(E144,'Detalle 1era Cuota + Adicional'!$A$5:$U$350,11,0),0)</f>
        <v>2392162</v>
      </c>
      <c r="H144" s="38">
        <f>IFERROR(VLOOKUP(E144,'Detalle 1era Cuota + Adicional'!$A$5:$U$350,13,0)+VLOOKUP(E144,'Detalle 1era Cuota + Adicional'!$A$5:$U$350,15,0),0)</f>
        <v>0</v>
      </c>
      <c r="I144" s="38">
        <f>IFERROR(VLOOKUP(E144,'Detalle 1era Cuota + Adicional'!$A$5:$U$350,17,0)+VLOOKUP(E144,'Detalle 1era Cuota + Adicional'!$A$5:$U$350,19,0),0)</f>
        <v>0</v>
      </c>
      <c r="J144" s="39">
        <f t="shared" si="2"/>
        <v>9483557</v>
      </c>
    </row>
    <row r="145" spans="1:10" ht="15.75" customHeight="1" x14ac:dyDescent="0.25">
      <c r="A145" s="7">
        <v>142</v>
      </c>
      <c r="B145" s="36" t="s">
        <v>299</v>
      </c>
      <c r="C145" s="9" t="s">
        <v>300</v>
      </c>
      <c r="D145" s="9" t="s">
        <v>301</v>
      </c>
      <c r="E145" s="37">
        <v>8201</v>
      </c>
      <c r="F145" s="38">
        <f>IFERROR(VLOOKUP(E145,'Detalle 1era Cuota + Adicional'!$A$5:$U$350,5,0)+VLOOKUP(E145,'Detalle 1era Cuota + Adicional'!$A$5:$U$350,7,0),0)</f>
        <v>0</v>
      </c>
      <c r="G145" s="38">
        <f>IFERROR(VLOOKUP(E145,'Detalle 1era Cuota + Adicional'!$A$5:$U$350,9,0)+VLOOKUP(E145,'Detalle 1era Cuota + Adicional'!$A$5:$U$350,11,0),0)</f>
        <v>26243771</v>
      </c>
      <c r="H145" s="38">
        <f>IFERROR(VLOOKUP(E145,'Detalle 1era Cuota + Adicional'!$A$5:$U$350,13,0)+VLOOKUP(E145,'Detalle 1era Cuota + Adicional'!$A$5:$U$350,15,0),0)</f>
        <v>3056589</v>
      </c>
      <c r="I145" s="38">
        <f>IFERROR(VLOOKUP(E145,'Detalle 1era Cuota + Adicional'!$A$5:$U$350,17,0)+VLOOKUP(E145,'Detalle 1era Cuota + Adicional'!$A$5:$U$350,19,0),0)</f>
        <v>0</v>
      </c>
      <c r="J145" s="39">
        <f t="shared" si="2"/>
        <v>29300360</v>
      </c>
    </row>
    <row r="146" spans="1:10" ht="15.75" customHeight="1" x14ac:dyDescent="0.25">
      <c r="A146" s="7">
        <v>143</v>
      </c>
      <c r="B146" s="36" t="s">
        <v>299</v>
      </c>
      <c r="C146" s="9" t="s">
        <v>302</v>
      </c>
      <c r="D146" s="9" t="s">
        <v>303</v>
      </c>
      <c r="E146" s="37">
        <v>8202</v>
      </c>
      <c r="F146" s="38">
        <f>IFERROR(VLOOKUP(E146,'Detalle 1era Cuota + Adicional'!$A$5:$U$350,5,0)+VLOOKUP(E146,'Detalle 1era Cuota + Adicional'!$A$5:$U$350,7,0),0)</f>
        <v>14071125</v>
      </c>
      <c r="G146" s="38">
        <f>IFERROR(VLOOKUP(E146,'Detalle 1era Cuota + Adicional'!$A$5:$U$350,9,0)+VLOOKUP(E146,'Detalle 1era Cuota + Adicional'!$A$5:$U$350,11,0),0)</f>
        <v>5676791</v>
      </c>
      <c r="H146" s="38">
        <f>IFERROR(VLOOKUP(E146,'Detalle 1era Cuota + Adicional'!$A$5:$U$350,13,0)+VLOOKUP(E146,'Detalle 1era Cuota + Adicional'!$A$5:$U$350,15,0),0)</f>
        <v>0</v>
      </c>
      <c r="I146" s="38">
        <f>IFERROR(VLOOKUP(E146,'Detalle 1era Cuota + Adicional'!$A$5:$U$350,17,0)+VLOOKUP(E146,'Detalle 1era Cuota + Adicional'!$A$5:$U$350,19,0),0)</f>
        <v>5910297</v>
      </c>
      <c r="J146" s="39">
        <f t="shared" si="2"/>
        <v>25658213</v>
      </c>
    </row>
    <row r="147" spans="1:10" ht="15.75" customHeight="1" x14ac:dyDescent="0.25">
      <c r="A147" s="7">
        <v>144</v>
      </c>
      <c r="B147" s="36" t="s">
        <v>299</v>
      </c>
      <c r="C147" s="9" t="s">
        <v>304</v>
      </c>
      <c r="D147" s="9" t="s">
        <v>305</v>
      </c>
      <c r="E147" s="37">
        <v>8203</v>
      </c>
      <c r="F147" s="38">
        <f>IFERROR(VLOOKUP(E147,'Detalle 1era Cuota + Adicional'!$A$5:$U$350,5,0)+VLOOKUP(E147,'Detalle 1era Cuota + Adicional'!$A$5:$U$350,7,0),0)</f>
        <v>0</v>
      </c>
      <c r="G147" s="38">
        <f>IFERROR(VLOOKUP(E147,'Detalle 1era Cuota + Adicional'!$A$5:$U$350,9,0)+VLOOKUP(E147,'Detalle 1era Cuota + Adicional'!$A$5:$U$350,11,0),0)</f>
        <v>8872278</v>
      </c>
      <c r="H147" s="38">
        <f>IFERROR(VLOOKUP(E147,'Detalle 1era Cuota + Adicional'!$A$5:$U$350,13,0)+VLOOKUP(E147,'Detalle 1era Cuota + Adicional'!$A$5:$U$350,15,0),0)</f>
        <v>0</v>
      </c>
      <c r="I147" s="38">
        <f>IFERROR(VLOOKUP(E147,'Detalle 1era Cuota + Adicional'!$A$5:$U$350,17,0)+VLOOKUP(E147,'Detalle 1era Cuota + Adicional'!$A$5:$U$350,19,0),0)</f>
        <v>0</v>
      </c>
      <c r="J147" s="39">
        <f t="shared" si="2"/>
        <v>8872278</v>
      </c>
    </row>
    <row r="148" spans="1:10" ht="15.75" customHeight="1" x14ac:dyDescent="0.25">
      <c r="A148" s="7">
        <v>145</v>
      </c>
      <c r="B148" s="36" t="s">
        <v>299</v>
      </c>
      <c r="C148" s="9" t="s">
        <v>306</v>
      </c>
      <c r="D148" s="9" t="s">
        <v>307</v>
      </c>
      <c r="E148" s="37">
        <v>8204</v>
      </c>
      <c r="F148" s="38">
        <f>IFERROR(VLOOKUP(E148,'Detalle 1era Cuota + Adicional'!$A$5:$U$350,5,0)+VLOOKUP(E148,'Detalle 1era Cuota + Adicional'!$A$5:$U$350,7,0),0)</f>
        <v>0</v>
      </c>
      <c r="G148" s="38">
        <f>IFERROR(VLOOKUP(E148,'Detalle 1era Cuota + Adicional'!$A$5:$U$350,9,0)+VLOOKUP(E148,'Detalle 1era Cuota + Adicional'!$A$5:$U$350,11,0),0)</f>
        <v>925825</v>
      </c>
      <c r="H148" s="38">
        <f>IFERROR(VLOOKUP(E148,'Detalle 1era Cuota + Adicional'!$A$5:$U$350,13,0)+VLOOKUP(E148,'Detalle 1era Cuota + Adicional'!$A$5:$U$350,15,0),0)</f>
        <v>0</v>
      </c>
      <c r="I148" s="38">
        <f>IFERROR(VLOOKUP(E148,'Detalle 1era Cuota + Adicional'!$A$5:$U$350,17,0)+VLOOKUP(E148,'Detalle 1era Cuota + Adicional'!$A$5:$U$350,19,0),0)</f>
        <v>0</v>
      </c>
      <c r="J148" s="39">
        <f t="shared" si="2"/>
        <v>925825</v>
      </c>
    </row>
    <row r="149" spans="1:10" ht="15.75" customHeight="1" x14ac:dyDescent="0.25">
      <c r="A149" s="7">
        <v>146</v>
      </c>
      <c r="B149" s="36" t="s">
        <v>299</v>
      </c>
      <c r="C149" s="9" t="s">
        <v>308</v>
      </c>
      <c r="D149" s="9" t="s">
        <v>309</v>
      </c>
      <c r="E149" s="37">
        <v>8205</v>
      </c>
      <c r="F149" s="38">
        <f>IFERROR(VLOOKUP(E149,'Detalle 1era Cuota + Adicional'!$A$5:$U$350,5,0)+VLOOKUP(E149,'Detalle 1era Cuota + Adicional'!$A$5:$U$350,7,0),0)</f>
        <v>31920368</v>
      </c>
      <c r="G149" s="38">
        <f>IFERROR(VLOOKUP(E149,'Detalle 1era Cuota + Adicional'!$A$5:$U$350,9,0)+VLOOKUP(E149,'Detalle 1era Cuota + Adicional'!$A$5:$U$350,11,0),0)</f>
        <v>29129325</v>
      </c>
      <c r="H149" s="38">
        <f>IFERROR(VLOOKUP(E149,'Detalle 1era Cuota + Adicional'!$A$5:$U$350,13,0)+VLOOKUP(E149,'Detalle 1era Cuota + Adicional'!$A$5:$U$350,15,0),0)</f>
        <v>3229504</v>
      </c>
      <c r="I149" s="38">
        <f>IFERROR(VLOOKUP(E149,'Detalle 1era Cuota + Adicional'!$A$5:$U$350,17,0)+VLOOKUP(E149,'Detalle 1era Cuota + Adicional'!$A$5:$U$350,19,0),0)</f>
        <v>0</v>
      </c>
      <c r="J149" s="39">
        <f t="shared" si="2"/>
        <v>64279197</v>
      </c>
    </row>
    <row r="150" spans="1:10" ht="15.75" customHeight="1" x14ac:dyDescent="0.25">
      <c r="A150" s="7">
        <v>147</v>
      </c>
      <c r="B150" s="36" t="s">
        <v>299</v>
      </c>
      <c r="C150" s="9" t="s">
        <v>310</v>
      </c>
      <c r="D150" s="9" t="s">
        <v>311</v>
      </c>
      <c r="E150" s="37">
        <v>8206</v>
      </c>
      <c r="F150" s="38">
        <f>IFERROR(VLOOKUP(E150,'Detalle 1era Cuota + Adicional'!$A$5:$U$350,5,0)+VLOOKUP(E150,'Detalle 1era Cuota + Adicional'!$A$5:$U$350,7,0),0)</f>
        <v>55412850</v>
      </c>
      <c r="G150" s="38">
        <f>IFERROR(VLOOKUP(E150,'Detalle 1era Cuota + Adicional'!$A$5:$U$350,9,0)+VLOOKUP(E150,'Detalle 1era Cuota + Adicional'!$A$5:$U$350,11,0),0)</f>
        <v>19645865</v>
      </c>
      <c r="H150" s="38">
        <f>IFERROR(VLOOKUP(E150,'Detalle 1era Cuota + Adicional'!$A$5:$U$350,13,0)+VLOOKUP(E150,'Detalle 1era Cuota + Adicional'!$A$5:$U$350,15,0),0)</f>
        <v>1025899</v>
      </c>
      <c r="I150" s="38">
        <f>IFERROR(VLOOKUP(E150,'Detalle 1era Cuota + Adicional'!$A$5:$U$350,17,0)+VLOOKUP(E150,'Detalle 1era Cuota + Adicional'!$A$5:$U$350,19,0),0)</f>
        <v>9775580</v>
      </c>
      <c r="J150" s="39">
        <f t="shared" si="2"/>
        <v>85860194</v>
      </c>
    </row>
    <row r="151" spans="1:10" ht="15.75" customHeight="1" x14ac:dyDescent="0.25">
      <c r="A151" s="7">
        <v>148</v>
      </c>
      <c r="B151" s="36" t="s">
        <v>299</v>
      </c>
      <c r="C151" s="9" t="s">
        <v>312</v>
      </c>
      <c r="D151" s="9" t="s">
        <v>313</v>
      </c>
      <c r="E151" s="37">
        <v>8207</v>
      </c>
      <c r="F151" s="38">
        <f>IFERROR(VLOOKUP(E151,'Detalle 1era Cuota + Adicional'!$A$5:$U$350,5,0)+VLOOKUP(E151,'Detalle 1era Cuota + Adicional'!$A$5:$U$350,7,0),0)</f>
        <v>52037955</v>
      </c>
      <c r="G151" s="38">
        <f>IFERROR(VLOOKUP(E151,'Detalle 1era Cuota + Adicional'!$A$5:$U$350,9,0)+VLOOKUP(E151,'Detalle 1era Cuota + Adicional'!$A$5:$U$350,11,0),0)</f>
        <v>23757660</v>
      </c>
      <c r="H151" s="38">
        <f>IFERROR(VLOOKUP(E151,'Detalle 1era Cuota + Adicional'!$A$5:$U$350,13,0)+VLOOKUP(E151,'Detalle 1era Cuota + Adicional'!$A$5:$U$350,15,0),0)</f>
        <v>0</v>
      </c>
      <c r="I151" s="38">
        <f>IFERROR(VLOOKUP(E151,'Detalle 1era Cuota + Adicional'!$A$5:$U$350,17,0)+VLOOKUP(E151,'Detalle 1era Cuota + Adicional'!$A$5:$U$350,19,0),0)</f>
        <v>8423641</v>
      </c>
      <c r="J151" s="39">
        <f t="shared" si="2"/>
        <v>84219256</v>
      </c>
    </row>
    <row r="152" spans="1:10" ht="15.75" customHeight="1" x14ac:dyDescent="0.25">
      <c r="A152" s="7">
        <v>149</v>
      </c>
      <c r="B152" s="36" t="s">
        <v>299</v>
      </c>
      <c r="C152" s="9" t="s">
        <v>314</v>
      </c>
      <c r="D152" s="9" t="s">
        <v>315</v>
      </c>
      <c r="E152" s="37">
        <v>8208</v>
      </c>
      <c r="F152" s="38">
        <f>IFERROR(VLOOKUP(E152,'Detalle 1era Cuota + Adicional'!$A$5:$U$350,5,0)+VLOOKUP(E152,'Detalle 1era Cuota + Adicional'!$A$5:$U$350,7,0),0)</f>
        <v>20576400</v>
      </c>
      <c r="G152" s="38">
        <f>IFERROR(VLOOKUP(E152,'Detalle 1era Cuota + Adicional'!$A$5:$U$350,9,0)+VLOOKUP(E152,'Detalle 1era Cuota + Adicional'!$A$5:$U$350,11,0),0)</f>
        <v>9796029</v>
      </c>
      <c r="H152" s="38">
        <f>IFERROR(VLOOKUP(E152,'Detalle 1era Cuota + Adicional'!$A$5:$U$350,13,0)+VLOOKUP(E152,'Detalle 1era Cuota + Adicional'!$A$5:$U$350,15,0),0)</f>
        <v>0</v>
      </c>
      <c r="I152" s="38">
        <f>IFERROR(VLOOKUP(E152,'Detalle 1era Cuota + Adicional'!$A$5:$U$350,17,0)+VLOOKUP(E152,'Detalle 1era Cuota + Adicional'!$A$5:$U$350,19,0),0)</f>
        <v>1390104</v>
      </c>
      <c r="J152" s="39">
        <f t="shared" si="2"/>
        <v>31762533</v>
      </c>
    </row>
    <row r="153" spans="1:10" ht="15.75" customHeight="1" x14ac:dyDescent="0.25">
      <c r="A153" s="7">
        <v>150</v>
      </c>
      <c r="B153" s="36" t="s">
        <v>299</v>
      </c>
      <c r="C153" s="9" t="s">
        <v>316</v>
      </c>
      <c r="D153" s="9" t="s">
        <v>317</v>
      </c>
      <c r="E153" s="37">
        <v>8209</v>
      </c>
      <c r="F153" s="38">
        <f>IFERROR(VLOOKUP(E153,'Detalle 1era Cuota + Adicional'!$A$5:$U$350,5,0)+VLOOKUP(E153,'Detalle 1era Cuota + Adicional'!$A$5:$U$350,7,0),0)</f>
        <v>7449475</v>
      </c>
      <c r="G153" s="38">
        <f>IFERROR(VLOOKUP(E153,'Detalle 1era Cuota + Adicional'!$A$5:$U$350,9,0)+VLOOKUP(E153,'Detalle 1era Cuota + Adicional'!$A$5:$U$350,11,0),0)</f>
        <v>409813</v>
      </c>
      <c r="H153" s="38">
        <f>IFERROR(VLOOKUP(E153,'Detalle 1era Cuota + Adicional'!$A$5:$U$350,13,0)+VLOOKUP(E153,'Detalle 1era Cuota + Adicional'!$A$5:$U$350,15,0),0)</f>
        <v>218523</v>
      </c>
      <c r="I153" s="38">
        <f>IFERROR(VLOOKUP(E153,'Detalle 1era Cuota + Adicional'!$A$5:$U$350,17,0)+VLOOKUP(E153,'Detalle 1era Cuota + Adicional'!$A$5:$U$350,19,0),0)</f>
        <v>986416</v>
      </c>
      <c r="J153" s="39">
        <f t="shared" si="2"/>
        <v>9064227</v>
      </c>
    </row>
    <row r="154" spans="1:10" ht="15.75" customHeight="1" x14ac:dyDescent="0.25">
      <c r="A154" s="7">
        <v>151</v>
      </c>
      <c r="B154" s="36" t="s">
        <v>299</v>
      </c>
      <c r="C154" s="9" t="s">
        <v>318</v>
      </c>
      <c r="D154" s="9" t="s">
        <v>319</v>
      </c>
      <c r="E154" s="37">
        <v>8210</v>
      </c>
      <c r="F154" s="38">
        <f>IFERROR(VLOOKUP(E154,'Detalle 1era Cuota + Adicional'!$A$5:$U$350,5,0)+VLOOKUP(E154,'Detalle 1era Cuota + Adicional'!$A$5:$U$350,7,0),0)</f>
        <v>21973947</v>
      </c>
      <c r="G154" s="38">
        <f>IFERROR(VLOOKUP(E154,'Detalle 1era Cuota + Adicional'!$A$5:$U$350,9,0)+VLOOKUP(E154,'Detalle 1era Cuota + Adicional'!$A$5:$U$350,11,0),0)</f>
        <v>21571015</v>
      </c>
      <c r="H154" s="38">
        <f>IFERROR(VLOOKUP(E154,'Detalle 1era Cuota + Adicional'!$A$5:$U$350,13,0)+VLOOKUP(E154,'Detalle 1era Cuota + Adicional'!$A$5:$U$350,15,0),0)</f>
        <v>0</v>
      </c>
      <c r="I154" s="38">
        <f>IFERROR(VLOOKUP(E154,'Detalle 1era Cuota + Adicional'!$A$5:$U$350,17,0)+VLOOKUP(E154,'Detalle 1era Cuota + Adicional'!$A$5:$U$350,19,0),0)</f>
        <v>7375975</v>
      </c>
      <c r="J154" s="39">
        <f t="shared" si="2"/>
        <v>50920937</v>
      </c>
    </row>
    <row r="155" spans="1:10" ht="15.75" customHeight="1" x14ac:dyDescent="0.25">
      <c r="A155" s="7">
        <v>152</v>
      </c>
      <c r="B155" s="36" t="s">
        <v>299</v>
      </c>
      <c r="C155" s="9" t="s">
        <v>320</v>
      </c>
      <c r="D155" s="9" t="s">
        <v>321</v>
      </c>
      <c r="E155" s="37">
        <v>8211</v>
      </c>
      <c r="F155" s="38">
        <f>IFERROR(VLOOKUP(E155,'Detalle 1era Cuota + Adicional'!$A$5:$U$350,5,0)+VLOOKUP(E155,'Detalle 1era Cuota + Adicional'!$A$5:$U$350,7,0),0)</f>
        <v>0</v>
      </c>
      <c r="G155" s="38">
        <f>IFERROR(VLOOKUP(E155,'Detalle 1era Cuota + Adicional'!$A$5:$U$350,9,0)+VLOOKUP(E155,'Detalle 1era Cuota + Adicional'!$A$5:$U$350,11,0),0)</f>
        <v>18986245</v>
      </c>
      <c r="H155" s="38">
        <f>IFERROR(VLOOKUP(E155,'Detalle 1era Cuota + Adicional'!$A$5:$U$350,13,0)+VLOOKUP(E155,'Detalle 1era Cuota + Adicional'!$A$5:$U$350,15,0),0)</f>
        <v>364205</v>
      </c>
      <c r="I155" s="38">
        <f>IFERROR(VLOOKUP(E155,'Detalle 1era Cuota + Adicional'!$A$5:$U$350,17,0)+VLOOKUP(E155,'Detalle 1era Cuota + Adicional'!$A$5:$U$350,19,0),0)</f>
        <v>0</v>
      </c>
      <c r="J155" s="39">
        <f t="shared" si="2"/>
        <v>19350450</v>
      </c>
    </row>
    <row r="156" spans="1:10" ht="15.75" customHeight="1" x14ac:dyDescent="0.25">
      <c r="A156" s="7">
        <v>153</v>
      </c>
      <c r="B156" s="36" t="s">
        <v>299</v>
      </c>
      <c r="C156" s="9" t="s">
        <v>322</v>
      </c>
      <c r="D156" s="9" t="s">
        <v>323</v>
      </c>
      <c r="E156" s="37">
        <v>8212</v>
      </c>
      <c r="F156" s="38">
        <f>IFERROR(VLOOKUP(E156,'Detalle 1era Cuota + Adicional'!$A$5:$U$350,5,0)+VLOOKUP(E156,'Detalle 1era Cuota + Adicional'!$A$5:$U$350,7,0),0)</f>
        <v>24595564</v>
      </c>
      <c r="G156" s="38">
        <f>IFERROR(VLOOKUP(E156,'Detalle 1era Cuota + Adicional'!$A$5:$U$350,9,0)+VLOOKUP(E156,'Detalle 1era Cuota + Adicional'!$A$5:$U$350,11,0),0)</f>
        <v>13241323</v>
      </c>
      <c r="H156" s="38">
        <f>IFERROR(VLOOKUP(E156,'Detalle 1era Cuota + Adicional'!$A$5:$U$350,13,0)+VLOOKUP(E156,'Detalle 1era Cuota + Adicional'!$A$5:$U$350,15,0),0)</f>
        <v>0</v>
      </c>
      <c r="I156" s="38">
        <f>IFERROR(VLOOKUP(E156,'Detalle 1era Cuota + Adicional'!$A$5:$U$350,17,0)+VLOOKUP(E156,'Detalle 1era Cuota + Adicional'!$A$5:$U$350,19,0),0)</f>
        <v>0</v>
      </c>
      <c r="J156" s="39">
        <f t="shared" si="2"/>
        <v>37836887</v>
      </c>
    </row>
    <row r="157" spans="1:10" ht="15.75" customHeight="1" x14ac:dyDescent="0.25">
      <c r="A157" s="7">
        <v>154</v>
      </c>
      <c r="B157" s="36" t="s">
        <v>299</v>
      </c>
      <c r="C157" s="9" t="s">
        <v>324</v>
      </c>
      <c r="D157" s="9" t="s">
        <v>325</v>
      </c>
      <c r="E157" s="37">
        <v>8301</v>
      </c>
      <c r="F157" s="38">
        <f>IFERROR(VLOOKUP(E157,'Detalle 1era Cuota + Adicional'!$A$5:$U$350,5,0)+VLOOKUP(E157,'Detalle 1era Cuota + Adicional'!$A$5:$U$350,7,0),0)</f>
        <v>20765616</v>
      </c>
      <c r="G157" s="38">
        <f>IFERROR(VLOOKUP(E157,'Detalle 1era Cuota + Adicional'!$A$5:$U$350,9,0)+VLOOKUP(E157,'Detalle 1era Cuota + Adicional'!$A$5:$U$350,11,0),0)</f>
        <v>5363660</v>
      </c>
      <c r="H157" s="38">
        <f>IFERROR(VLOOKUP(E157,'Detalle 1era Cuota + Adicional'!$A$5:$U$350,13,0)+VLOOKUP(E157,'Detalle 1era Cuota + Adicional'!$A$5:$U$350,15,0),0)</f>
        <v>145682</v>
      </c>
      <c r="I157" s="38">
        <f>IFERROR(VLOOKUP(E157,'Detalle 1era Cuota + Adicional'!$A$5:$U$350,17,0)+VLOOKUP(E157,'Detalle 1era Cuota + Adicional'!$A$5:$U$350,19,0),0)</f>
        <v>7655089</v>
      </c>
      <c r="J157" s="39">
        <f t="shared" si="2"/>
        <v>33930047</v>
      </c>
    </row>
    <row r="158" spans="1:10" ht="15.75" customHeight="1" x14ac:dyDescent="0.25">
      <c r="A158" s="7">
        <v>155</v>
      </c>
      <c r="B158" s="36" t="s">
        <v>299</v>
      </c>
      <c r="C158" s="9" t="s">
        <v>326</v>
      </c>
      <c r="D158" s="9" t="s">
        <v>327</v>
      </c>
      <c r="E158" s="37">
        <v>8302</v>
      </c>
      <c r="F158" s="38">
        <f>IFERROR(VLOOKUP(E158,'Detalle 1era Cuota + Adicional'!$A$5:$U$350,5,0)+VLOOKUP(E158,'Detalle 1era Cuota + Adicional'!$A$5:$U$350,7,0),0)</f>
        <v>19629467</v>
      </c>
      <c r="G158" s="38">
        <f>IFERROR(VLOOKUP(E158,'Detalle 1era Cuota + Adicional'!$A$5:$U$350,9,0)+VLOOKUP(E158,'Detalle 1era Cuota + Adicional'!$A$5:$U$350,11,0),0)</f>
        <v>3074964</v>
      </c>
      <c r="H158" s="38">
        <f>IFERROR(VLOOKUP(E158,'Detalle 1era Cuota + Adicional'!$A$5:$U$350,13,0)+VLOOKUP(E158,'Detalle 1era Cuota + Adicional'!$A$5:$U$350,15,0),0)</f>
        <v>0</v>
      </c>
      <c r="I158" s="38">
        <f>IFERROR(VLOOKUP(E158,'Detalle 1era Cuota + Adicional'!$A$5:$U$350,17,0)+VLOOKUP(E158,'Detalle 1era Cuota + Adicional'!$A$5:$U$350,19,0),0)</f>
        <v>443171</v>
      </c>
      <c r="J158" s="39">
        <f t="shared" si="2"/>
        <v>23147602</v>
      </c>
    </row>
    <row r="159" spans="1:10" ht="15.75" customHeight="1" x14ac:dyDescent="0.25">
      <c r="A159" s="7">
        <v>156</v>
      </c>
      <c r="B159" s="36" t="s">
        <v>299</v>
      </c>
      <c r="C159" s="9" t="s">
        <v>328</v>
      </c>
      <c r="D159" s="9" t="s">
        <v>329</v>
      </c>
      <c r="E159" s="37">
        <v>8303</v>
      </c>
      <c r="F159" s="38">
        <f>IFERROR(VLOOKUP(E159,'Detalle 1era Cuota + Adicional'!$A$5:$U$350,5,0)+VLOOKUP(E159,'Detalle 1era Cuota + Adicional'!$A$5:$U$350,7,0),0)</f>
        <v>16177389</v>
      </c>
      <c r="G159" s="38">
        <f>IFERROR(VLOOKUP(E159,'Detalle 1era Cuota + Adicional'!$A$5:$U$350,9,0)+VLOOKUP(E159,'Detalle 1era Cuota + Adicional'!$A$5:$U$350,11,0),0)</f>
        <v>2887066</v>
      </c>
      <c r="H159" s="38">
        <f>IFERROR(VLOOKUP(E159,'Detalle 1era Cuota + Adicional'!$A$5:$U$350,13,0)+VLOOKUP(E159,'Detalle 1era Cuota + Adicional'!$A$5:$U$350,15,0),0)</f>
        <v>0</v>
      </c>
      <c r="I159" s="38">
        <f>IFERROR(VLOOKUP(E159,'Detalle 1era Cuota + Adicional'!$A$5:$U$350,17,0)+VLOOKUP(E159,'Detalle 1era Cuota + Adicional'!$A$5:$U$350,19,0),0)</f>
        <v>2097406</v>
      </c>
      <c r="J159" s="39">
        <f t="shared" si="2"/>
        <v>21161861</v>
      </c>
    </row>
    <row r="160" spans="1:10" ht="15.75" customHeight="1" x14ac:dyDescent="0.25">
      <c r="A160" s="7">
        <v>157</v>
      </c>
      <c r="B160" s="36" t="s">
        <v>299</v>
      </c>
      <c r="C160" s="9" t="s">
        <v>330</v>
      </c>
      <c r="D160" s="9" t="s">
        <v>331</v>
      </c>
      <c r="E160" s="37">
        <v>8304</v>
      </c>
      <c r="F160" s="38">
        <f>IFERROR(VLOOKUP(E160,'Detalle 1era Cuota + Adicional'!$A$5:$U$350,5,0)+VLOOKUP(E160,'Detalle 1era Cuota + Adicional'!$A$5:$U$350,7,0),0)</f>
        <v>10710922</v>
      </c>
      <c r="G160" s="38">
        <f>IFERROR(VLOOKUP(E160,'Detalle 1era Cuota + Adicional'!$A$5:$U$350,9,0)+VLOOKUP(E160,'Detalle 1era Cuota + Adicional'!$A$5:$U$350,11,0),0)</f>
        <v>7549549</v>
      </c>
      <c r="H160" s="38">
        <f>IFERROR(VLOOKUP(E160,'Detalle 1era Cuota + Adicional'!$A$5:$U$350,13,0)+VLOOKUP(E160,'Detalle 1era Cuota + Adicional'!$A$5:$U$350,15,0),0)</f>
        <v>0</v>
      </c>
      <c r="I160" s="38">
        <f>IFERROR(VLOOKUP(E160,'Detalle 1era Cuota + Adicional'!$A$5:$U$350,17,0)+VLOOKUP(E160,'Detalle 1era Cuota + Adicional'!$A$5:$U$350,19,0),0)</f>
        <v>4371119</v>
      </c>
      <c r="J160" s="39">
        <f t="shared" si="2"/>
        <v>22631590</v>
      </c>
    </row>
    <row r="161" spans="1:10" ht="15.75" customHeight="1" x14ac:dyDescent="0.25">
      <c r="A161" s="7">
        <v>158</v>
      </c>
      <c r="B161" s="36" t="s">
        <v>299</v>
      </c>
      <c r="C161" s="9" t="s">
        <v>332</v>
      </c>
      <c r="D161" s="9" t="s">
        <v>333</v>
      </c>
      <c r="E161" s="37">
        <v>8305</v>
      </c>
      <c r="F161" s="38">
        <f>IFERROR(VLOOKUP(E161,'Detalle 1era Cuota + Adicional'!$A$5:$U$350,5,0)+VLOOKUP(E161,'Detalle 1era Cuota + Adicional'!$A$5:$U$350,7,0),0)</f>
        <v>24335484</v>
      </c>
      <c r="G161" s="38">
        <f>IFERROR(VLOOKUP(E161,'Detalle 1era Cuota + Adicional'!$A$5:$U$350,9,0)+VLOOKUP(E161,'Detalle 1era Cuota + Adicional'!$A$5:$U$350,11,0),0)</f>
        <v>1855042</v>
      </c>
      <c r="H161" s="38">
        <f>IFERROR(VLOOKUP(E161,'Detalle 1era Cuota + Adicional'!$A$5:$U$350,13,0)+VLOOKUP(E161,'Detalle 1era Cuota + Adicional'!$A$5:$U$350,15,0),0)</f>
        <v>0</v>
      </c>
      <c r="I161" s="38">
        <f>IFERROR(VLOOKUP(E161,'Detalle 1era Cuota + Adicional'!$A$5:$U$350,17,0)+VLOOKUP(E161,'Detalle 1era Cuota + Adicional'!$A$5:$U$350,19,0),0)</f>
        <v>728410</v>
      </c>
      <c r="J161" s="39">
        <f t="shared" si="2"/>
        <v>26918936</v>
      </c>
    </row>
    <row r="162" spans="1:10" ht="15.75" customHeight="1" x14ac:dyDescent="0.25">
      <c r="A162" s="7">
        <v>159</v>
      </c>
      <c r="B162" s="36" t="s">
        <v>299</v>
      </c>
      <c r="C162" s="9" t="s">
        <v>334</v>
      </c>
      <c r="D162" s="9" t="s">
        <v>335</v>
      </c>
      <c r="E162" s="37">
        <v>8306</v>
      </c>
      <c r="F162" s="38">
        <f>IFERROR(VLOOKUP(E162,'Detalle 1era Cuota + Adicional'!$A$5:$U$350,5,0)+VLOOKUP(E162,'Detalle 1era Cuota + Adicional'!$A$5:$U$350,7,0),0)</f>
        <v>5512734</v>
      </c>
      <c r="G162" s="38">
        <f>IFERROR(VLOOKUP(E162,'Detalle 1era Cuota + Adicional'!$A$5:$U$350,9,0)+VLOOKUP(E162,'Detalle 1era Cuota + Adicional'!$A$5:$U$350,11,0),0)</f>
        <v>522137</v>
      </c>
      <c r="H162" s="38">
        <f>IFERROR(VLOOKUP(E162,'Detalle 1era Cuota + Adicional'!$A$5:$U$350,13,0)+VLOOKUP(E162,'Detalle 1era Cuota + Adicional'!$A$5:$U$350,15,0),0)</f>
        <v>0</v>
      </c>
      <c r="I162" s="38">
        <f>IFERROR(VLOOKUP(E162,'Detalle 1era Cuota + Adicional'!$A$5:$U$350,17,0)+VLOOKUP(E162,'Detalle 1era Cuota + Adicional'!$A$5:$U$350,19,0),0)</f>
        <v>0</v>
      </c>
      <c r="J162" s="39">
        <f t="shared" si="2"/>
        <v>6034871</v>
      </c>
    </row>
    <row r="163" spans="1:10" ht="15.75" customHeight="1" x14ac:dyDescent="0.25">
      <c r="A163" s="7">
        <v>160</v>
      </c>
      <c r="B163" s="36" t="s">
        <v>299</v>
      </c>
      <c r="C163" s="9" t="s">
        <v>336</v>
      </c>
      <c r="D163" s="9" t="s">
        <v>337</v>
      </c>
      <c r="E163" s="37">
        <v>8307</v>
      </c>
      <c r="F163" s="38">
        <f>IFERROR(VLOOKUP(E163,'Detalle 1era Cuota + Adicional'!$A$5:$U$350,5,0)+VLOOKUP(E163,'Detalle 1era Cuota + Adicional'!$A$5:$U$350,7,0),0)</f>
        <v>7923271</v>
      </c>
      <c r="G163" s="38">
        <f>IFERROR(VLOOKUP(E163,'Detalle 1era Cuota + Adicional'!$A$5:$U$350,9,0)+VLOOKUP(E163,'Detalle 1era Cuota + Adicional'!$A$5:$U$350,11,0),0)</f>
        <v>2565077</v>
      </c>
      <c r="H163" s="38">
        <f>IFERROR(VLOOKUP(E163,'Detalle 1era Cuota + Adicional'!$A$5:$U$350,13,0)+VLOOKUP(E163,'Detalle 1era Cuota + Adicional'!$A$5:$U$350,15,0),0)</f>
        <v>0</v>
      </c>
      <c r="I163" s="38">
        <f>IFERROR(VLOOKUP(E163,'Detalle 1era Cuota + Adicional'!$A$5:$U$350,17,0)+VLOOKUP(E163,'Detalle 1era Cuota + Adicional'!$A$5:$U$350,19,0),0)</f>
        <v>0</v>
      </c>
      <c r="J163" s="39">
        <f t="shared" si="2"/>
        <v>10488348</v>
      </c>
    </row>
    <row r="164" spans="1:10" ht="15.75" customHeight="1" x14ac:dyDescent="0.25">
      <c r="A164" s="7">
        <v>161</v>
      </c>
      <c r="B164" s="36" t="s">
        <v>299</v>
      </c>
      <c r="C164" s="9" t="s">
        <v>338</v>
      </c>
      <c r="D164" s="9" t="s">
        <v>339</v>
      </c>
      <c r="E164" s="37">
        <v>8401</v>
      </c>
      <c r="F164" s="38">
        <f>IFERROR(VLOOKUP(E164,'Detalle 1era Cuota + Adicional'!$A$5:$U$350,5,0)+VLOOKUP(E164,'Detalle 1era Cuota + Adicional'!$A$5:$U$350,7,0),0)</f>
        <v>64741499</v>
      </c>
      <c r="G164" s="38">
        <f>IFERROR(VLOOKUP(E164,'Detalle 1era Cuota + Adicional'!$A$5:$U$350,9,0)+VLOOKUP(E164,'Detalle 1era Cuota + Adicional'!$A$5:$U$350,11,0),0)</f>
        <v>0</v>
      </c>
      <c r="H164" s="38">
        <f>IFERROR(VLOOKUP(E164,'Detalle 1era Cuota + Adicional'!$A$5:$U$350,13,0)+VLOOKUP(E164,'Detalle 1era Cuota + Adicional'!$A$5:$U$350,15,0),0)</f>
        <v>622211</v>
      </c>
      <c r="I164" s="38">
        <f>IFERROR(VLOOKUP(E164,'Detalle 1era Cuota + Adicional'!$A$5:$U$350,17,0)+VLOOKUP(E164,'Detalle 1era Cuota + Adicional'!$A$5:$U$350,19,0),0)</f>
        <v>10551013</v>
      </c>
      <c r="J164" s="39">
        <f t="shared" si="2"/>
        <v>75914723</v>
      </c>
    </row>
    <row r="165" spans="1:10" ht="15.75" customHeight="1" x14ac:dyDescent="0.25">
      <c r="A165" s="7">
        <v>162</v>
      </c>
      <c r="B165" s="36" t="s">
        <v>299</v>
      </c>
      <c r="C165" s="9" t="s">
        <v>340</v>
      </c>
      <c r="D165" s="9" t="s">
        <v>341</v>
      </c>
      <c r="E165" s="37">
        <v>8402</v>
      </c>
      <c r="F165" s="38">
        <f>IFERROR(VLOOKUP(E165,'Detalle 1era Cuota + Adicional'!$A$5:$U$350,5,0)+VLOOKUP(E165,'Detalle 1era Cuota + Adicional'!$A$5:$U$350,7,0),0)</f>
        <v>13920733</v>
      </c>
      <c r="G165" s="38">
        <f>IFERROR(VLOOKUP(E165,'Detalle 1era Cuota + Adicional'!$A$5:$U$350,9,0)+VLOOKUP(E165,'Detalle 1era Cuota + Adicional'!$A$5:$U$350,11,0),0)</f>
        <v>3512010</v>
      </c>
      <c r="H165" s="38">
        <f>IFERROR(VLOOKUP(E165,'Detalle 1era Cuota + Adicional'!$A$5:$U$350,13,0)+VLOOKUP(E165,'Detalle 1era Cuota + Adicional'!$A$5:$U$350,15,0),0)</f>
        <v>72841</v>
      </c>
      <c r="I165" s="38">
        <f>IFERROR(VLOOKUP(E165,'Detalle 1era Cuota + Adicional'!$A$5:$U$350,17,0)+VLOOKUP(E165,'Detalle 1era Cuota + Adicional'!$A$5:$U$350,19,0),0)</f>
        <v>1256672</v>
      </c>
      <c r="J165" s="39">
        <f t="shared" si="2"/>
        <v>18762256</v>
      </c>
    </row>
    <row r="166" spans="1:10" ht="15.75" customHeight="1" x14ac:dyDescent="0.25">
      <c r="A166" s="7">
        <v>163</v>
      </c>
      <c r="B166" s="36" t="s">
        <v>299</v>
      </c>
      <c r="C166" s="9" t="s">
        <v>342</v>
      </c>
      <c r="D166" s="9" t="s">
        <v>343</v>
      </c>
      <c r="E166" s="37">
        <v>8403</v>
      </c>
      <c r="F166" s="38">
        <f>IFERROR(VLOOKUP(E166,'Detalle 1era Cuota + Adicional'!$A$5:$U$350,5,0)+VLOOKUP(E166,'Detalle 1era Cuota + Adicional'!$A$5:$U$350,7,0),0)</f>
        <v>19765632</v>
      </c>
      <c r="G166" s="38">
        <f>IFERROR(VLOOKUP(E166,'Detalle 1era Cuota + Adicional'!$A$5:$U$350,9,0)+VLOOKUP(E166,'Detalle 1era Cuota + Adicional'!$A$5:$U$350,11,0),0)</f>
        <v>1757701</v>
      </c>
      <c r="H166" s="38">
        <f>IFERROR(VLOOKUP(E166,'Detalle 1era Cuota + Adicional'!$A$5:$U$350,13,0)+VLOOKUP(E166,'Detalle 1era Cuota + Adicional'!$A$5:$U$350,15,0),0)</f>
        <v>0</v>
      </c>
      <c r="I166" s="38">
        <f>IFERROR(VLOOKUP(E166,'Detalle 1era Cuota + Adicional'!$A$5:$U$350,17,0)+VLOOKUP(E166,'Detalle 1era Cuota + Adicional'!$A$5:$U$350,19,0),0)</f>
        <v>3642050</v>
      </c>
      <c r="J166" s="39">
        <f t="shared" si="2"/>
        <v>25165383</v>
      </c>
    </row>
    <row r="167" spans="1:10" ht="15.75" customHeight="1" x14ac:dyDescent="0.25">
      <c r="A167" s="7">
        <v>164</v>
      </c>
      <c r="B167" s="36" t="s">
        <v>299</v>
      </c>
      <c r="C167" s="9" t="s">
        <v>344</v>
      </c>
      <c r="D167" s="9" t="s">
        <v>345</v>
      </c>
      <c r="E167" s="37">
        <v>8404</v>
      </c>
      <c r="F167" s="38">
        <f>IFERROR(VLOOKUP(E167,'Detalle 1era Cuota + Adicional'!$A$5:$U$350,5,0)+VLOOKUP(E167,'Detalle 1era Cuota + Adicional'!$A$5:$U$350,7,0),0)</f>
        <v>3615476</v>
      </c>
      <c r="G167" s="38">
        <f>IFERROR(VLOOKUP(E167,'Detalle 1era Cuota + Adicional'!$A$5:$U$350,9,0)+VLOOKUP(E167,'Detalle 1era Cuota + Adicional'!$A$5:$U$350,11,0),0)</f>
        <v>4420119</v>
      </c>
      <c r="H167" s="38">
        <f>IFERROR(VLOOKUP(E167,'Detalle 1era Cuota + Adicional'!$A$5:$U$350,13,0)+VLOOKUP(E167,'Detalle 1era Cuota + Adicional'!$A$5:$U$350,15,0),0)</f>
        <v>0</v>
      </c>
      <c r="I167" s="38">
        <f>IFERROR(VLOOKUP(E167,'Detalle 1era Cuota + Adicional'!$A$5:$U$350,17,0)+VLOOKUP(E167,'Detalle 1era Cuota + Adicional'!$A$5:$U$350,19,0),0)</f>
        <v>695052</v>
      </c>
      <c r="J167" s="39">
        <f t="shared" si="2"/>
        <v>8730647</v>
      </c>
    </row>
    <row r="168" spans="1:10" ht="15.75" customHeight="1" x14ac:dyDescent="0.25">
      <c r="A168" s="7">
        <v>165</v>
      </c>
      <c r="B168" s="36" t="s">
        <v>299</v>
      </c>
      <c r="C168" s="9" t="s">
        <v>346</v>
      </c>
      <c r="D168" s="9" t="s">
        <v>347</v>
      </c>
      <c r="E168" s="37">
        <v>8405</v>
      </c>
      <c r="F168" s="38">
        <f>IFERROR(VLOOKUP(E168,'Detalle 1era Cuota + Adicional'!$A$5:$U$350,5,0)+VLOOKUP(E168,'Detalle 1era Cuota + Adicional'!$A$5:$U$350,7,0),0)</f>
        <v>17696777</v>
      </c>
      <c r="G168" s="38">
        <f>IFERROR(VLOOKUP(E168,'Detalle 1era Cuota + Adicional'!$A$5:$U$350,9,0)+VLOOKUP(E168,'Detalle 1era Cuota + Adicional'!$A$5:$U$350,11,0),0)</f>
        <v>831876</v>
      </c>
      <c r="H168" s="38">
        <f>IFERROR(VLOOKUP(E168,'Detalle 1era Cuota + Adicional'!$A$5:$U$350,13,0)+VLOOKUP(E168,'Detalle 1era Cuota + Adicional'!$A$5:$U$350,15,0),0)</f>
        <v>443171</v>
      </c>
      <c r="I168" s="38">
        <f>IFERROR(VLOOKUP(E168,'Detalle 1era Cuota + Adicional'!$A$5:$U$350,17,0)+VLOOKUP(E168,'Detalle 1era Cuota + Adicional'!$A$5:$U$350,19,0),0)</f>
        <v>2303679</v>
      </c>
      <c r="J168" s="39">
        <f t="shared" si="2"/>
        <v>21275503</v>
      </c>
    </row>
    <row r="169" spans="1:10" ht="15.75" customHeight="1" x14ac:dyDescent="0.25">
      <c r="A169" s="7">
        <v>166</v>
      </c>
      <c r="B169" s="36" t="s">
        <v>299</v>
      </c>
      <c r="C169" s="9" t="s">
        <v>348</v>
      </c>
      <c r="D169" s="9" t="s">
        <v>349</v>
      </c>
      <c r="E169" s="37">
        <v>8406</v>
      </c>
      <c r="F169" s="38">
        <f>IFERROR(VLOOKUP(E169,'Detalle 1era Cuota + Adicional'!$A$5:$U$350,5,0)+VLOOKUP(E169,'Detalle 1era Cuota + Adicional'!$A$5:$U$350,7,0),0)</f>
        <v>8175811</v>
      </c>
      <c r="G169" s="38">
        <f>IFERROR(VLOOKUP(E169,'Detalle 1era Cuota + Adicional'!$A$5:$U$350,9,0)+VLOOKUP(E169,'Detalle 1era Cuota + Adicional'!$A$5:$U$350,11,0),0)</f>
        <v>4337761</v>
      </c>
      <c r="H169" s="38">
        <f>IFERROR(VLOOKUP(E169,'Detalle 1era Cuota + Adicional'!$A$5:$U$350,13,0)+VLOOKUP(E169,'Detalle 1era Cuota + Adicional'!$A$5:$U$350,15,0),0)</f>
        <v>0</v>
      </c>
      <c r="I169" s="38">
        <f>IFERROR(VLOOKUP(E169,'Detalle 1era Cuota + Adicional'!$A$5:$U$350,17,0)+VLOOKUP(E169,'Detalle 1era Cuota + Adicional'!$A$5:$U$350,19,0),0)</f>
        <v>0</v>
      </c>
      <c r="J169" s="39">
        <f t="shared" si="2"/>
        <v>12513572</v>
      </c>
    </row>
    <row r="170" spans="1:10" ht="15.75" customHeight="1" x14ac:dyDescent="0.25">
      <c r="A170" s="7">
        <v>167</v>
      </c>
      <c r="B170" s="36" t="s">
        <v>299</v>
      </c>
      <c r="C170" s="9" t="s">
        <v>350</v>
      </c>
      <c r="D170" s="9" t="s">
        <v>351</v>
      </c>
      <c r="E170" s="37">
        <v>8407</v>
      </c>
      <c r="F170" s="38">
        <f>IFERROR(VLOOKUP(E170,'Detalle 1era Cuota + Adicional'!$A$5:$U$350,5,0)+VLOOKUP(E170,'Detalle 1era Cuota + Adicional'!$A$5:$U$350,7,0),0)</f>
        <v>18274795</v>
      </c>
      <c r="G170" s="38">
        <f>IFERROR(VLOOKUP(E170,'Detalle 1era Cuota + Adicional'!$A$5:$U$350,9,0)+VLOOKUP(E170,'Detalle 1era Cuota + Adicional'!$A$5:$U$350,11,0),0)</f>
        <v>573870</v>
      </c>
      <c r="H170" s="38">
        <f>IFERROR(VLOOKUP(E170,'Detalle 1era Cuota + Adicional'!$A$5:$U$350,13,0)+VLOOKUP(E170,'Detalle 1era Cuota + Adicional'!$A$5:$U$350,15,0),0)</f>
        <v>509887</v>
      </c>
      <c r="I170" s="38">
        <f>IFERROR(VLOOKUP(E170,'Detalle 1era Cuota + Adicional'!$A$5:$U$350,17,0)+VLOOKUP(E170,'Detalle 1era Cuota + Adicional'!$A$5:$U$350,19,0),0)</f>
        <v>3803374</v>
      </c>
      <c r="J170" s="39">
        <f t="shared" si="2"/>
        <v>23161926</v>
      </c>
    </row>
    <row r="171" spans="1:10" ht="15.75" customHeight="1" x14ac:dyDescent="0.25">
      <c r="A171" s="7">
        <v>168</v>
      </c>
      <c r="B171" s="36" t="s">
        <v>299</v>
      </c>
      <c r="C171" s="9" t="s">
        <v>352</v>
      </c>
      <c r="D171" s="9" t="s">
        <v>353</v>
      </c>
      <c r="E171" s="37">
        <v>8408</v>
      </c>
      <c r="F171" s="38">
        <f>IFERROR(VLOOKUP(E171,'Detalle 1era Cuota + Adicional'!$A$5:$U$350,5,0)+VLOOKUP(E171,'Detalle 1era Cuota + Adicional'!$A$5:$U$350,7,0),0)</f>
        <v>2714151</v>
      </c>
      <c r="G171" s="38">
        <f>IFERROR(VLOOKUP(E171,'Detalle 1era Cuota + Adicional'!$A$5:$U$350,9,0)+VLOOKUP(E171,'Detalle 1era Cuota + Adicional'!$A$5:$U$350,11,0),0)</f>
        <v>1435712</v>
      </c>
      <c r="H171" s="38">
        <f>IFERROR(VLOOKUP(E171,'Detalle 1era Cuota + Adicional'!$A$5:$U$350,13,0)+VLOOKUP(E171,'Detalle 1era Cuota + Adicional'!$A$5:$U$350,15,0),0)</f>
        <v>0</v>
      </c>
      <c r="I171" s="38">
        <f>IFERROR(VLOOKUP(E171,'Detalle 1era Cuota + Adicional'!$A$5:$U$350,17,0)+VLOOKUP(E171,'Detalle 1era Cuota + Adicional'!$A$5:$U$350,19,0),0)</f>
        <v>185165</v>
      </c>
      <c r="J171" s="39">
        <f t="shared" si="2"/>
        <v>4335028</v>
      </c>
    </row>
    <row r="172" spans="1:10" ht="15.75" customHeight="1" x14ac:dyDescent="0.25">
      <c r="A172" s="7">
        <v>169</v>
      </c>
      <c r="B172" s="36" t="s">
        <v>299</v>
      </c>
      <c r="C172" s="9" t="s">
        <v>354</v>
      </c>
      <c r="D172" s="9" t="s">
        <v>355</v>
      </c>
      <c r="E172" s="37">
        <v>8409</v>
      </c>
      <c r="F172" s="38">
        <f>IFERROR(VLOOKUP(E172,'Detalle 1era Cuota + Adicional'!$A$5:$U$350,5,0)+VLOOKUP(E172,'Detalle 1era Cuota + Adicional'!$A$5:$U$350,7,0),0)</f>
        <v>14517688</v>
      </c>
      <c r="G172" s="38">
        <f>IFERROR(VLOOKUP(E172,'Detalle 1era Cuota + Adicional'!$A$5:$U$350,9,0)+VLOOKUP(E172,'Detalle 1era Cuota + Adicional'!$A$5:$U$350,11,0),0)</f>
        <v>2094673</v>
      </c>
      <c r="H172" s="38">
        <f>IFERROR(VLOOKUP(E172,'Detalle 1era Cuota + Adicional'!$A$5:$U$350,13,0)+VLOOKUP(E172,'Detalle 1era Cuota + Adicional'!$A$5:$U$350,15,0),0)</f>
        <v>0</v>
      </c>
      <c r="I172" s="38">
        <f>IFERROR(VLOOKUP(E172,'Detalle 1era Cuota + Adicional'!$A$5:$U$350,17,0)+VLOOKUP(E172,'Detalle 1era Cuota + Adicional'!$A$5:$U$350,19,0),0)</f>
        <v>0</v>
      </c>
      <c r="J172" s="39">
        <f t="shared" si="2"/>
        <v>16612361</v>
      </c>
    </row>
    <row r="173" spans="1:10" ht="15.75" customHeight="1" x14ac:dyDescent="0.25">
      <c r="A173" s="7">
        <v>170</v>
      </c>
      <c r="B173" s="36" t="s">
        <v>299</v>
      </c>
      <c r="C173" s="9" t="s">
        <v>356</v>
      </c>
      <c r="D173" s="9" t="s">
        <v>357</v>
      </c>
      <c r="E173" s="37">
        <v>8410</v>
      </c>
      <c r="F173" s="38">
        <f>IFERROR(VLOOKUP(E173,'Detalle 1era Cuota + Adicional'!$A$5:$U$350,5,0)+VLOOKUP(E173,'Detalle 1era Cuota + Adicional'!$A$5:$U$350,7,0),0)</f>
        <v>20048797</v>
      </c>
      <c r="G173" s="38">
        <f>IFERROR(VLOOKUP(E173,'Detalle 1era Cuota + Adicional'!$A$5:$U$350,9,0)+VLOOKUP(E173,'Detalle 1era Cuota + Adicional'!$A$5:$U$350,11,0),0)</f>
        <v>7604015</v>
      </c>
      <c r="H173" s="38">
        <f>IFERROR(VLOOKUP(E173,'Detalle 1era Cuota + Adicional'!$A$5:$U$350,13,0)+VLOOKUP(E173,'Detalle 1era Cuota + Adicional'!$A$5:$U$350,15,0),0)</f>
        <v>0</v>
      </c>
      <c r="I173" s="38">
        <f>IFERROR(VLOOKUP(E173,'Detalle 1era Cuota + Adicional'!$A$5:$U$350,17,0)+VLOOKUP(E173,'Detalle 1era Cuota + Adicional'!$A$5:$U$350,19,0),0)</f>
        <v>0</v>
      </c>
      <c r="J173" s="39">
        <f t="shared" si="2"/>
        <v>27652812</v>
      </c>
    </row>
    <row r="174" spans="1:10" ht="15.75" customHeight="1" x14ac:dyDescent="0.25">
      <c r="A174" s="7">
        <v>171</v>
      </c>
      <c r="B174" s="36" t="s">
        <v>299</v>
      </c>
      <c r="C174" s="9" t="s">
        <v>358</v>
      </c>
      <c r="D174" s="9" t="s">
        <v>359</v>
      </c>
      <c r="E174" s="37">
        <v>8411</v>
      </c>
      <c r="F174" s="38">
        <f>IFERROR(VLOOKUP(E174,'Detalle 1era Cuota + Adicional'!$A$5:$U$350,5,0)+VLOOKUP(E174,'Detalle 1era Cuota + Adicional'!$A$5:$U$350,7,0),0)</f>
        <v>1921758</v>
      </c>
      <c r="G174" s="38">
        <f>IFERROR(VLOOKUP(E174,'Detalle 1era Cuota + Adicional'!$A$5:$U$350,9,0)+VLOOKUP(E174,'Detalle 1era Cuota + Adicional'!$A$5:$U$350,11,0),0)</f>
        <v>1408479</v>
      </c>
      <c r="H174" s="38">
        <f>IFERROR(VLOOKUP(E174,'Detalle 1era Cuota + Adicional'!$A$5:$U$350,13,0)+VLOOKUP(E174,'Detalle 1era Cuota + Adicional'!$A$5:$U$350,15,0),0)</f>
        <v>0</v>
      </c>
      <c r="I174" s="38">
        <f>IFERROR(VLOOKUP(E174,'Detalle 1era Cuota + Adicional'!$A$5:$U$350,17,0)+VLOOKUP(E174,'Detalle 1era Cuota + Adicional'!$A$5:$U$350,19,0),0)</f>
        <v>0</v>
      </c>
      <c r="J174" s="39">
        <f t="shared" si="2"/>
        <v>3330237</v>
      </c>
    </row>
    <row r="175" spans="1:10" ht="15.75" customHeight="1" x14ac:dyDescent="0.25">
      <c r="A175" s="7">
        <v>172</v>
      </c>
      <c r="B175" s="36" t="s">
        <v>299</v>
      </c>
      <c r="C175" s="9" t="s">
        <v>360</v>
      </c>
      <c r="D175" s="9" t="s">
        <v>361</v>
      </c>
      <c r="E175" s="37">
        <v>8412</v>
      </c>
      <c r="F175" s="38">
        <f>IFERROR(VLOOKUP(E175,'Detalle 1era Cuota + Adicional'!$A$5:$U$350,5,0)+VLOOKUP(E175,'Detalle 1era Cuota + Adicional'!$A$5:$U$350,7,0),0)</f>
        <v>9881779</v>
      </c>
      <c r="G175" s="38">
        <f>IFERROR(VLOOKUP(E175,'Detalle 1era Cuota + Adicional'!$A$5:$U$350,9,0)+VLOOKUP(E175,'Detalle 1era Cuota + Adicional'!$A$5:$U$350,11,0),0)</f>
        <v>2613418</v>
      </c>
      <c r="H175" s="38">
        <f>IFERROR(VLOOKUP(E175,'Detalle 1era Cuota + Adicional'!$A$5:$U$350,13,0)+VLOOKUP(E175,'Detalle 1era Cuota + Adicional'!$A$5:$U$350,15,0),0)</f>
        <v>0</v>
      </c>
      <c r="I175" s="38">
        <f>IFERROR(VLOOKUP(E175,'Detalle 1era Cuota + Adicional'!$A$5:$U$350,17,0)+VLOOKUP(E175,'Detalle 1era Cuota + Adicional'!$A$5:$U$350,19,0),0)</f>
        <v>1991207</v>
      </c>
      <c r="J175" s="39">
        <f t="shared" si="2"/>
        <v>14486404</v>
      </c>
    </row>
    <row r="176" spans="1:10" ht="15.75" customHeight="1" x14ac:dyDescent="0.25">
      <c r="A176" s="7">
        <v>173</v>
      </c>
      <c r="B176" s="36" t="s">
        <v>299</v>
      </c>
      <c r="C176" s="9" t="s">
        <v>362</v>
      </c>
      <c r="D176" s="9" t="s">
        <v>363</v>
      </c>
      <c r="E176" s="37">
        <v>8413</v>
      </c>
      <c r="F176" s="38">
        <f>IFERROR(VLOOKUP(E176,'Detalle 1era Cuota + Adicional'!$A$5:$U$350,5,0)+VLOOKUP(E176,'Detalle 1era Cuota + Adicional'!$A$5:$U$350,7,0),0)</f>
        <v>3800641</v>
      </c>
      <c r="G176" s="38">
        <f>IFERROR(VLOOKUP(E176,'Detalle 1era Cuota + Adicional'!$A$5:$U$350,9,0)+VLOOKUP(E176,'Detalle 1era Cuota + Adicional'!$A$5:$U$350,11,0),0)</f>
        <v>1539178</v>
      </c>
      <c r="H176" s="38">
        <f>IFERROR(VLOOKUP(E176,'Detalle 1era Cuota + Adicional'!$A$5:$U$350,13,0)+VLOOKUP(E176,'Detalle 1era Cuota + Adicional'!$A$5:$U$350,15,0),0)</f>
        <v>0</v>
      </c>
      <c r="I176" s="38">
        <f>IFERROR(VLOOKUP(E176,'Detalle 1era Cuota + Adicional'!$A$5:$U$350,17,0)+VLOOKUP(E176,'Detalle 1era Cuota + Adicional'!$A$5:$U$350,19,0),0)</f>
        <v>0</v>
      </c>
      <c r="J176" s="39">
        <f t="shared" si="2"/>
        <v>5339819</v>
      </c>
    </row>
    <row r="177" spans="1:10" ht="15.75" customHeight="1" x14ac:dyDescent="0.25">
      <c r="A177" s="7">
        <v>174</v>
      </c>
      <c r="B177" s="36" t="s">
        <v>299</v>
      </c>
      <c r="C177" s="9" t="s">
        <v>364</v>
      </c>
      <c r="D177" s="9" t="s">
        <v>365</v>
      </c>
      <c r="E177" s="37">
        <v>8414</v>
      </c>
      <c r="F177" s="38">
        <f>IFERROR(VLOOKUP(E177,'Detalle 1era Cuota + Adicional'!$A$5:$U$350,5,0)+VLOOKUP(E177,'Detalle 1era Cuota + Adicional'!$A$5:$U$350,7,0),0)</f>
        <v>4183221</v>
      </c>
      <c r="G177" s="38">
        <f>IFERROR(VLOOKUP(E177,'Detalle 1era Cuota + Adicional'!$A$5:$U$350,9,0)+VLOOKUP(E177,'Detalle 1era Cuota + Adicional'!$A$5:$U$350,11,0),0)</f>
        <v>1915633</v>
      </c>
      <c r="H177" s="38">
        <f>IFERROR(VLOOKUP(E177,'Detalle 1era Cuota + Adicional'!$A$5:$U$350,13,0)+VLOOKUP(E177,'Detalle 1era Cuota + Adicional'!$A$5:$U$350,15,0),0)</f>
        <v>0</v>
      </c>
      <c r="I177" s="38">
        <f>IFERROR(VLOOKUP(E177,'Detalle 1era Cuota + Adicional'!$A$5:$U$350,17,0)+VLOOKUP(E177,'Detalle 1era Cuota + Adicional'!$A$5:$U$350,19,0),0)</f>
        <v>0</v>
      </c>
      <c r="J177" s="39">
        <f t="shared" si="2"/>
        <v>6098854</v>
      </c>
    </row>
    <row r="178" spans="1:10" ht="15.75" customHeight="1" x14ac:dyDescent="0.25">
      <c r="A178" s="7">
        <v>175</v>
      </c>
      <c r="B178" s="36" t="s">
        <v>366</v>
      </c>
      <c r="C178" s="9" t="s">
        <v>367</v>
      </c>
      <c r="D178" s="9" t="s">
        <v>368</v>
      </c>
      <c r="E178" s="37">
        <v>9101</v>
      </c>
      <c r="F178" s="38">
        <f>IFERROR(VLOOKUP(E178,'Detalle 1era Cuota + Adicional'!$A$5:$U$350,5,0)+VLOOKUP(E178,'Detalle 1era Cuota + Adicional'!$A$5:$U$350,7,0),0)</f>
        <v>24992468</v>
      </c>
      <c r="G178" s="38">
        <f>IFERROR(VLOOKUP(E178,'Detalle 1era Cuota + Adicional'!$A$5:$U$350,9,0)+VLOOKUP(E178,'Detalle 1era Cuota + Adicional'!$A$5:$U$350,11,0),0)</f>
        <v>13023459</v>
      </c>
      <c r="H178" s="38">
        <f>IFERROR(VLOOKUP(E178,'Detalle 1era Cuota + Adicional'!$A$5:$U$350,13,0)+VLOOKUP(E178,'Detalle 1era Cuota + Adicional'!$A$5:$U$350,15,0),0)</f>
        <v>0</v>
      </c>
      <c r="I178" s="38">
        <f>IFERROR(VLOOKUP(E178,'Detalle 1era Cuota + Adicional'!$A$5:$U$350,17,0)+VLOOKUP(E178,'Detalle 1era Cuota + Adicional'!$A$5:$U$350,19,0),0)</f>
        <v>5360268</v>
      </c>
      <c r="J178" s="39">
        <f t="shared" si="2"/>
        <v>43376195</v>
      </c>
    </row>
    <row r="179" spans="1:10" ht="15.75" customHeight="1" x14ac:dyDescent="0.25">
      <c r="A179" s="7">
        <v>176</v>
      </c>
      <c r="B179" s="36" t="s">
        <v>366</v>
      </c>
      <c r="C179" s="9" t="s">
        <v>369</v>
      </c>
      <c r="D179" s="9" t="s">
        <v>370</v>
      </c>
      <c r="E179" s="37">
        <v>9102</v>
      </c>
      <c r="F179" s="38">
        <f>IFERROR(VLOOKUP(E179,'Detalle 1era Cuota + Adicional'!$A$5:$U$350,5,0)+VLOOKUP(E179,'Detalle 1era Cuota + Adicional'!$A$5:$U$350,7,0),0)</f>
        <v>7040321</v>
      </c>
      <c r="G179" s="38">
        <f>IFERROR(VLOOKUP(E179,'Detalle 1era Cuota + Adicional'!$A$5:$U$350,9,0)+VLOOKUP(E179,'Detalle 1era Cuota + Adicional'!$A$5:$U$350,11,0),0)</f>
        <v>719552</v>
      </c>
      <c r="H179" s="38">
        <f>IFERROR(VLOOKUP(E179,'Detalle 1era Cuota + Adicional'!$A$5:$U$350,13,0)+VLOOKUP(E179,'Detalle 1era Cuota + Adicional'!$A$5:$U$350,15,0),0)</f>
        <v>0</v>
      </c>
      <c r="I179" s="38">
        <f>IFERROR(VLOOKUP(E179,'Detalle 1era Cuota + Adicional'!$A$5:$U$350,17,0)+VLOOKUP(E179,'Detalle 1era Cuota + Adicional'!$A$5:$U$350,19,0),0)</f>
        <v>2989873</v>
      </c>
      <c r="J179" s="39">
        <f t="shared" si="2"/>
        <v>10749746</v>
      </c>
    </row>
    <row r="180" spans="1:10" ht="15.75" customHeight="1" x14ac:dyDescent="0.25">
      <c r="A180" s="7">
        <v>177</v>
      </c>
      <c r="B180" s="36" t="s">
        <v>366</v>
      </c>
      <c r="C180" s="9" t="s">
        <v>371</v>
      </c>
      <c r="D180" s="9" t="s">
        <v>372</v>
      </c>
      <c r="E180" s="37">
        <v>9103</v>
      </c>
      <c r="F180" s="38">
        <f>IFERROR(VLOOKUP(E180,'Detalle 1era Cuota + Adicional'!$A$5:$U$350,5,0)+VLOOKUP(E180,'Detalle 1era Cuota + Adicional'!$A$5:$U$350,7,0),0)</f>
        <v>7169702</v>
      </c>
      <c r="G180" s="38">
        <f>IFERROR(VLOOKUP(E180,'Detalle 1era Cuota + Adicional'!$A$5:$U$350,9,0)+VLOOKUP(E180,'Detalle 1era Cuota + Adicional'!$A$5:$U$350,11,0),0)</f>
        <v>2209730</v>
      </c>
      <c r="H180" s="38">
        <f>IFERROR(VLOOKUP(E180,'Detalle 1era Cuota + Adicional'!$A$5:$U$350,13,0)+VLOOKUP(E180,'Detalle 1era Cuota + Adicional'!$A$5:$U$350,15,0),0)</f>
        <v>0</v>
      </c>
      <c r="I180" s="38">
        <f>IFERROR(VLOOKUP(E180,'Detalle 1era Cuota + Adicional'!$A$5:$U$350,17,0)+VLOOKUP(E180,'Detalle 1era Cuota + Adicional'!$A$5:$U$350,19,0),0)</f>
        <v>2501094</v>
      </c>
      <c r="J180" s="39">
        <f t="shared" si="2"/>
        <v>11880526</v>
      </c>
    </row>
    <row r="181" spans="1:10" ht="15.75" customHeight="1" x14ac:dyDescent="0.25">
      <c r="A181" s="7">
        <v>178</v>
      </c>
      <c r="B181" s="36" t="s">
        <v>366</v>
      </c>
      <c r="C181" s="9" t="s">
        <v>373</v>
      </c>
      <c r="D181" s="9" t="s">
        <v>374</v>
      </c>
      <c r="E181" s="37">
        <v>9104</v>
      </c>
      <c r="F181" s="38">
        <f>IFERROR(VLOOKUP(E181,'Detalle 1era Cuota + Adicional'!$A$5:$U$350,5,0)+VLOOKUP(E181,'Detalle 1era Cuota + Adicional'!$A$5:$U$350,7,0),0)</f>
        <v>5631183</v>
      </c>
      <c r="G181" s="38">
        <f>IFERROR(VLOOKUP(E181,'Detalle 1era Cuota + Adicional'!$A$5:$U$350,9,0)+VLOOKUP(E181,'Detalle 1era Cuota + Adicional'!$A$5:$U$350,11,0),0)</f>
        <v>1354013</v>
      </c>
      <c r="H181" s="38">
        <f>IFERROR(VLOOKUP(E181,'Detalle 1era Cuota + Adicional'!$A$5:$U$350,13,0)+VLOOKUP(E181,'Detalle 1era Cuota + Adicional'!$A$5:$U$350,15,0),0)</f>
        <v>0</v>
      </c>
      <c r="I181" s="38">
        <f>IFERROR(VLOOKUP(E181,'Detalle 1era Cuota + Adicional'!$A$5:$U$350,17,0)+VLOOKUP(E181,'Detalle 1era Cuota + Adicional'!$A$5:$U$350,19,0),0)</f>
        <v>1514678</v>
      </c>
      <c r="J181" s="39">
        <f t="shared" si="2"/>
        <v>8499874</v>
      </c>
    </row>
    <row r="182" spans="1:10" ht="15.75" customHeight="1" x14ac:dyDescent="0.25">
      <c r="A182" s="7">
        <v>179</v>
      </c>
      <c r="B182" s="36" t="s">
        <v>366</v>
      </c>
      <c r="C182" s="9" t="s">
        <v>375</v>
      </c>
      <c r="D182" s="9" t="s">
        <v>376</v>
      </c>
      <c r="E182" s="37">
        <v>9105</v>
      </c>
      <c r="F182" s="38">
        <f>IFERROR(VLOOKUP(E182,'Detalle 1era Cuota + Adicional'!$A$5:$U$350,5,0)+VLOOKUP(E182,'Detalle 1era Cuota + Adicional'!$A$5:$U$350,7,0),0)</f>
        <v>14107216</v>
      </c>
      <c r="G182" s="38">
        <f>IFERROR(VLOOKUP(E182,'Detalle 1era Cuota + Adicional'!$A$5:$U$350,9,0)+VLOOKUP(E182,'Detalle 1era Cuota + Adicional'!$A$5:$U$350,11,0),0)</f>
        <v>2158656</v>
      </c>
      <c r="H182" s="38">
        <f>IFERROR(VLOOKUP(E182,'Detalle 1era Cuota + Adicional'!$A$5:$U$350,13,0)+VLOOKUP(E182,'Detalle 1era Cuota + Adicional'!$A$5:$U$350,15,0),0)</f>
        <v>0</v>
      </c>
      <c r="I182" s="38">
        <f>IFERROR(VLOOKUP(E182,'Detalle 1era Cuota + Adicional'!$A$5:$U$350,17,0)+VLOOKUP(E182,'Detalle 1era Cuota + Adicional'!$A$5:$U$350,19,0),0)</f>
        <v>3933414</v>
      </c>
      <c r="J182" s="39">
        <f t="shared" si="2"/>
        <v>20199286</v>
      </c>
    </row>
    <row r="183" spans="1:10" ht="15.75" customHeight="1" x14ac:dyDescent="0.25">
      <c r="A183" s="7">
        <v>180</v>
      </c>
      <c r="B183" s="36" t="s">
        <v>366</v>
      </c>
      <c r="C183" s="9" t="s">
        <v>377</v>
      </c>
      <c r="D183" s="9" t="s">
        <v>378</v>
      </c>
      <c r="E183" s="37">
        <v>9106</v>
      </c>
      <c r="F183" s="38">
        <f>IFERROR(VLOOKUP(E183,'Detalle 1era Cuota + Adicional'!$A$5:$U$350,5,0)+VLOOKUP(E183,'Detalle 1era Cuota + Adicional'!$A$5:$U$350,7,0),0)</f>
        <v>3224038</v>
      </c>
      <c r="G183" s="38">
        <f>IFERROR(VLOOKUP(E183,'Detalle 1era Cuota + Adicional'!$A$5:$U$350,9,0)+VLOOKUP(E183,'Detalle 1era Cuota + Adicional'!$A$5:$U$350,11,0),0)</f>
        <v>1821684</v>
      </c>
      <c r="H183" s="38">
        <f>IFERROR(VLOOKUP(E183,'Detalle 1era Cuota + Adicional'!$A$5:$U$350,13,0)+VLOOKUP(E183,'Detalle 1era Cuota + Adicional'!$A$5:$U$350,15,0),0)</f>
        <v>0</v>
      </c>
      <c r="I183" s="38">
        <f>IFERROR(VLOOKUP(E183,'Detalle 1era Cuota + Adicional'!$A$5:$U$350,17,0)+VLOOKUP(E183,'Detalle 1era Cuota + Adicional'!$A$5:$U$350,19,0),0)</f>
        <v>2315929</v>
      </c>
      <c r="J183" s="39">
        <f t="shared" si="2"/>
        <v>7361651</v>
      </c>
    </row>
    <row r="184" spans="1:10" ht="15.75" customHeight="1" x14ac:dyDescent="0.25">
      <c r="A184" s="7">
        <v>181</v>
      </c>
      <c r="B184" s="36" t="s">
        <v>366</v>
      </c>
      <c r="C184" s="9" t="s">
        <v>379</v>
      </c>
      <c r="D184" s="9" t="s">
        <v>380</v>
      </c>
      <c r="E184" s="37">
        <v>9107</v>
      </c>
      <c r="F184" s="38">
        <f>IFERROR(VLOOKUP(E184,'Detalle 1era Cuota + Adicional'!$A$5:$U$350,5,0)+VLOOKUP(E184,'Detalle 1era Cuota + Adicional'!$A$5:$U$350,7,0),0)</f>
        <v>11902293</v>
      </c>
      <c r="G184" s="38">
        <f>IFERROR(VLOOKUP(E184,'Detalle 1era Cuota + Adicional'!$A$5:$U$350,9,0)+VLOOKUP(E184,'Detalle 1era Cuota + Adicional'!$A$5:$U$350,11,0),0)</f>
        <v>1381246</v>
      </c>
      <c r="H184" s="38">
        <f>IFERROR(VLOOKUP(E184,'Detalle 1era Cuota + Adicional'!$A$5:$U$350,13,0)+VLOOKUP(E184,'Detalle 1era Cuota + Adicional'!$A$5:$U$350,15,0),0)</f>
        <v>0</v>
      </c>
      <c r="I184" s="38">
        <f>IFERROR(VLOOKUP(E184,'Detalle 1era Cuota + Adicional'!$A$5:$U$350,17,0)+VLOOKUP(E184,'Detalle 1era Cuota + Adicional'!$A$5:$U$350,19,0),0)</f>
        <v>3627067</v>
      </c>
      <c r="J184" s="39">
        <f t="shared" si="2"/>
        <v>16910606</v>
      </c>
    </row>
    <row r="185" spans="1:10" ht="15.75" customHeight="1" x14ac:dyDescent="0.25">
      <c r="A185" s="7">
        <v>182</v>
      </c>
      <c r="B185" s="36" t="s">
        <v>366</v>
      </c>
      <c r="C185" s="9" t="s">
        <v>381</v>
      </c>
      <c r="D185" s="9" t="s">
        <v>382</v>
      </c>
      <c r="E185" s="37">
        <v>9108</v>
      </c>
      <c r="F185" s="38">
        <f>IFERROR(VLOOKUP(E185,'Detalle 1era Cuota + Adicional'!$A$5:$U$350,5,0)+VLOOKUP(E185,'Detalle 1era Cuota + Adicional'!$A$5:$U$350,7,0),0)</f>
        <v>5883064</v>
      </c>
      <c r="G185" s="38">
        <f>IFERROR(VLOOKUP(E185,'Detalle 1era Cuota + Adicional'!$A$5:$U$350,9,0)+VLOOKUP(E185,'Detalle 1era Cuota + Adicional'!$A$5:$U$350,11,0),0)</f>
        <v>2471128</v>
      </c>
      <c r="H185" s="38">
        <f>IFERROR(VLOOKUP(E185,'Detalle 1era Cuota + Adicional'!$A$5:$U$350,13,0)+VLOOKUP(E185,'Detalle 1era Cuota + Adicional'!$A$5:$U$350,15,0),0)</f>
        <v>0</v>
      </c>
      <c r="I185" s="38">
        <f>IFERROR(VLOOKUP(E185,'Detalle 1era Cuota + Adicional'!$A$5:$U$350,17,0)+VLOOKUP(E185,'Detalle 1era Cuota + Adicional'!$A$5:$U$350,19,0),0)</f>
        <v>846859</v>
      </c>
      <c r="J185" s="39">
        <f t="shared" si="2"/>
        <v>9201051</v>
      </c>
    </row>
    <row r="186" spans="1:10" ht="15.75" customHeight="1" x14ac:dyDescent="0.25">
      <c r="A186" s="7">
        <v>183</v>
      </c>
      <c r="B186" s="36" t="s">
        <v>366</v>
      </c>
      <c r="C186" s="9" t="s">
        <v>383</v>
      </c>
      <c r="D186" s="9" t="s">
        <v>384</v>
      </c>
      <c r="E186" s="37">
        <v>9109</v>
      </c>
      <c r="F186" s="38">
        <f>IFERROR(VLOOKUP(E186,'Detalle 1era Cuota + Adicional'!$A$5:$U$350,5,0)+VLOOKUP(E186,'Detalle 1era Cuota + Adicional'!$A$5:$U$350,7,0),0)</f>
        <v>22051595</v>
      </c>
      <c r="G186" s="38">
        <f>IFERROR(VLOOKUP(E186,'Detalle 1era Cuota + Adicional'!$A$5:$U$350,9,0)+VLOOKUP(E186,'Detalle 1era Cuota + Adicional'!$A$5:$U$350,11,0),0)</f>
        <v>9353517</v>
      </c>
      <c r="H186" s="38">
        <f>IFERROR(VLOOKUP(E186,'Detalle 1era Cuota + Adicional'!$A$5:$U$350,13,0)+VLOOKUP(E186,'Detalle 1era Cuota + Adicional'!$A$5:$U$350,15,0),0)</f>
        <v>72841</v>
      </c>
      <c r="I186" s="38">
        <f>IFERROR(VLOOKUP(E186,'Detalle 1era Cuota + Adicional'!$A$5:$U$350,17,0)+VLOOKUP(E186,'Detalle 1era Cuota + Adicional'!$A$5:$U$350,19,0),0)</f>
        <v>5699973</v>
      </c>
      <c r="J186" s="39">
        <f t="shared" si="2"/>
        <v>37177926</v>
      </c>
    </row>
    <row r="187" spans="1:10" ht="15.75" customHeight="1" x14ac:dyDescent="0.25">
      <c r="A187" s="7">
        <v>184</v>
      </c>
      <c r="B187" s="36" t="s">
        <v>366</v>
      </c>
      <c r="C187" s="9" t="s">
        <v>385</v>
      </c>
      <c r="D187" s="9" t="s">
        <v>386</v>
      </c>
      <c r="E187" s="37">
        <v>9110</v>
      </c>
      <c r="F187" s="38">
        <f>IFERROR(VLOOKUP(E187,'Detalle 1era Cuota + Adicional'!$A$5:$U$350,5,0)+VLOOKUP(E187,'Detalle 1era Cuota + Adicional'!$A$5:$U$350,7,0),0)</f>
        <v>9393000</v>
      </c>
      <c r="G187" s="38">
        <f>IFERROR(VLOOKUP(E187,'Detalle 1era Cuota + Adicional'!$A$5:$U$350,9,0)+VLOOKUP(E187,'Detalle 1era Cuota + Adicional'!$A$5:$U$350,11,0),0)</f>
        <v>0</v>
      </c>
      <c r="H187" s="38">
        <f>IFERROR(VLOOKUP(E187,'Detalle 1era Cuota + Adicional'!$A$5:$U$350,13,0)+VLOOKUP(E187,'Detalle 1era Cuota + Adicional'!$A$5:$U$350,15,0),0)</f>
        <v>0</v>
      </c>
      <c r="I187" s="38">
        <f>IFERROR(VLOOKUP(E187,'Detalle 1era Cuota + Adicional'!$A$5:$U$350,17,0)+VLOOKUP(E187,'Detalle 1era Cuota + Adicional'!$A$5:$U$350,19,0),0)</f>
        <v>1906116</v>
      </c>
      <c r="J187" s="39">
        <f t="shared" si="2"/>
        <v>11299116</v>
      </c>
    </row>
    <row r="188" spans="1:10" ht="15.75" customHeight="1" x14ac:dyDescent="0.25">
      <c r="A188" s="7">
        <v>185</v>
      </c>
      <c r="B188" s="36" t="s">
        <v>366</v>
      </c>
      <c r="C188" s="9" t="s">
        <v>387</v>
      </c>
      <c r="D188" s="9" t="s">
        <v>388</v>
      </c>
      <c r="E188" s="37">
        <v>9111</v>
      </c>
      <c r="F188" s="38">
        <f>IFERROR(VLOOKUP(E188,'Detalle 1era Cuota + Adicional'!$A$5:$U$350,5,0)+VLOOKUP(E188,'Detalle 1era Cuota + Adicional'!$A$5:$U$350,7,0),0)</f>
        <v>5892581</v>
      </c>
      <c r="G188" s="38">
        <f>IFERROR(VLOOKUP(E188,'Detalle 1era Cuota + Adicional'!$A$5:$U$350,9,0)+VLOOKUP(E188,'Detalle 1era Cuota + Adicional'!$A$5:$U$350,11,0),0)</f>
        <v>944200</v>
      </c>
      <c r="H188" s="38">
        <f>IFERROR(VLOOKUP(E188,'Detalle 1era Cuota + Adicional'!$A$5:$U$350,13,0)+VLOOKUP(E188,'Detalle 1era Cuota + Adicional'!$A$5:$U$350,15,0),0)</f>
        <v>0</v>
      </c>
      <c r="I188" s="38">
        <f>IFERROR(VLOOKUP(E188,'Detalle 1era Cuota + Adicional'!$A$5:$U$350,17,0)+VLOOKUP(E188,'Detalle 1era Cuota + Adicional'!$A$5:$U$350,19,0),0)</f>
        <v>555495</v>
      </c>
      <c r="J188" s="39">
        <f t="shared" si="2"/>
        <v>7392276</v>
      </c>
    </row>
    <row r="189" spans="1:10" ht="15.75" customHeight="1" x14ac:dyDescent="0.25">
      <c r="A189" s="7">
        <v>186</v>
      </c>
      <c r="B189" s="36" t="s">
        <v>366</v>
      </c>
      <c r="C189" s="9" t="s">
        <v>389</v>
      </c>
      <c r="D189" s="9" t="s">
        <v>390</v>
      </c>
      <c r="E189" s="37">
        <v>9201</v>
      </c>
      <c r="F189" s="38">
        <f>IFERROR(VLOOKUP(E189,'Detalle 1era Cuota + Adicional'!$A$5:$U$350,5,0)+VLOOKUP(E189,'Detalle 1era Cuota + Adicional'!$A$5:$U$350,7,0),0)</f>
        <v>51174233</v>
      </c>
      <c r="G189" s="38">
        <f>IFERROR(VLOOKUP(E189,'Detalle 1era Cuota + Adicional'!$A$5:$U$350,9,0)+VLOOKUP(E189,'Detalle 1era Cuota + Adicional'!$A$5:$U$350,11,0),0)</f>
        <v>30516134</v>
      </c>
      <c r="H189" s="38">
        <f>IFERROR(VLOOKUP(E189,'Detalle 1era Cuota + Adicional'!$A$5:$U$350,13,0)+VLOOKUP(E189,'Detalle 1era Cuota + Adicional'!$A$5:$U$350,15,0),0)</f>
        <v>291364</v>
      </c>
      <c r="I189" s="38">
        <f>IFERROR(VLOOKUP(E189,'Detalle 1era Cuota + Adicional'!$A$5:$U$350,17,0)+VLOOKUP(E189,'Detalle 1era Cuota + Adicional'!$A$5:$U$350,19,0),0)</f>
        <v>17870545</v>
      </c>
      <c r="J189" s="39">
        <f t="shared" si="2"/>
        <v>99852276</v>
      </c>
    </row>
    <row r="190" spans="1:10" ht="15.75" customHeight="1" x14ac:dyDescent="0.25">
      <c r="A190" s="7">
        <v>187</v>
      </c>
      <c r="B190" s="36" t="s">
        <v>366</v>
      </c>
      <c r="C190" s="9" t="s">
        <v>391</v>
      </c>
      <c r="D190" s="9" t="s">
        <v>392</v>
      </c>
      <c r="E190" s="37">
        <v>9202</v>
      </c>
      <c r="F190" s="38">
        <f>IFERROR(VLOOKUP(E190,'Detalle 1era Cuota + Adicional'!$A$5:$U$350,5,0)+VLOOKUP(E190,'Detalle 1era Cuota + Adicional'!$A$5:$U$350,7,0),0)</f>
        <v>11824645</v>
      </c>
      <c r="G190" s="38">
        <f>IFERROR(VLOOKUP(E190,'Detalle 1era Cuota + Adicional'!$A$5:$U$350,9,0)+VLOOKUP(E190,'Detalle 1era Cuota + Adicional'!$A$5:$U$350,11,0),0)</f>
        <v>3290754</v>
      </c>
      <c r="H190" s="38">
        <f>IFERROR(VLOOKUP(E190,'Detalle 1era Cuota + Adicional'!$A$5:$U$350,13,0)+VLOOKUP(E190,'Detalle 1era Cuota + Adicional'!$A$5:$U$350,15,0),0)</f>
        <v>0</v>
      </c>
      <c r="I190" s="38">
        <f>IFERROR(VLOOKUP(E190,'Detalle 1era Cuota + Adicional'!$A$5:$U$350,17,0)+VLOOKUP(E190,'Detalle 1era Cuota + Adicional'!$A$5:$U$350,19,0),0)</f>
        <v>3957914</v>
      </c>
      <c r="J190" s="39">
        <f t="shared" si="2"/>
        <v>19073313</v>
      </c>
    </row>
    <row r="191" spans="1:10" ht="15.75" customHeight="1" x14ac:dyDescent="0.25">
      <c r="A191" s="7">
        <v>188</v>
      </c>
      <c r="B191" s="36" t="s">
        <v>366</v>
      </c>
      <c r="C191" s="9" t="s">
        <v>393</v>
      </c>
      <c r="D191" s="9" t="s">
        <v>394</v>
      </c>
      <c r="E191" s="37">
        <v>9203</v>
      </c>
      <c r="F191" s="38">
        <f>IFERROR(VLOOKUP(E191,'Detalle 1era Cuota + Adicional'!$A$5:$U$350,5,0)+VLOOKUP(E191,'Detalle 1era Cuota + Adicional'!$A$5:$U$350,7,0),0)</f>
        <v>9039727</v>
      </c>
      <c r="G191" s="38">
        <f>IFERROR(VLOOKUP(E191,'Detalle 1era Cuota + Adicional'!$A$5:$U$350,9,0)+VLOOKUP(E191,'Detalle 1era Cuota + Adicional'!$A$5:$U$350,11,0),0)</f>
        <v>5006239</v>
      </c>
      <c r="H191" s="38">
        <f>IFERROR(VLOOKUP(E191,'Detalle 1era Cuota + Adicional'!$A$5:$U$350,13,0)+VLOOKUP(E191,'Detalle 1era Cuota + Adicional'!$A$5:$U$350,15,0),0)</f>
        <v>0</v>
      </c>
      <c r="I191" s="38">
        <f>IFERROR(VLOOKUP(E191,'Detalle 1era Cuota + Adicional'!$A$5:$U$350,17,0)+VLOOKUP(E191,'Detalle 1era Cuota + Adicional'!$A$5:$U$350,19,0),0)</f>
        <v>1951724</v>
      </c>
      <c r="J191" s="39">
        <f t="shared" si="2"/>
        <v>15997690</v>
      </c>
    </row>
    <row r="192" spans="1:10" ht="15.75" customHeight="1" x14ac:dyDescent="0.25">
      <c r="A192" s="7">
        <v>189</v>
      </c>
      <c r="B192" s="36" t="s">
        <v>366</v>
      </c>
      <c r="C192" s="9" t="s">
        <v>395</v>
      </c>
      <c r="D192" s="9" t="s">
        <v>396</v>
      </c>
      <c r="E192" s="37">
        <v>9204</v>
      </c>
      <c r="F192" s="38">
        <f>IFERROR(VLOOKUP(E192,'Detalle 1era Cuota + Adicional'!$A$5:$U$350,5,0)+VLOOKUP(E192,'Detalle 1era Cuota + Adicional'!$A$5:$U$350,7,0),0)</f>
        <v>8685039</v>
      </c>
      <c r="G192" s="38">
        <f>IFERROR(VLOOKUP(E192,'Detalle 1era Cuota + Adicional'!$A$5:$U$350,9,0)+VLOOKUP(E192,'Detalle 1era Cuota + Adicional'!$A$5:$U$350,11,0),0)</f>
        <v>2513344</v>
      </c>
      <c r="H192" s="38">
        <f>IFERROR(VLOOKUP(E192,'Detalle 1era Cuota + Adicional'!$A$5:$U$350,13,0)+VLOOKUP(E192,'Detalle 1era Cuota + Adicional'!$A$5:$U$350,15,0),0)</f>
        <v>0</v>
      </c>
      <c r="I192" s="38">
        <f>IFERROR(VLOOKUP(E192,'Detalle 1era Cuota + Adicional'!$A$5:$U$350,17,0)+VLOOKUP(E192,'Detalle 1era Cuota + Adicional'!$A$5:$U$350,19,0),0)</f>
        <v>2270321</v>
      </c>
      <c r="J192" s="39">
        <f t="shared" si="2"/>
        <v>13468704</v>
      </c>
    </row>
    <row r="193" spans="1:10" ht="15.75" customHeight="1" x14ac:dyDescent="0.25">
      <c r="A193" s="7">
        <v>190</v>
      </c>
      <c r="B193" s="36" t="s">
        <v>366</v>
      </c>
      <c r="C193" s="9" t="s">
        <v>397</v>
      </c>
      <c r="D193" s="9" t="s">
        <v>398</v>
      </c>
      <c r="E193" s="37">
        <v>9205</v>
      </c>
      <c r="F193" s="38">
        <f>IFERROR(VLOOKUP(E193,'Detalle 1era Cuota + Adicional'!$A$5:$U$350,5,0)+VLOOKUP(E193,'Detalle 1era Cuota + Adicional'!$A$5:$U$350,7,0),0)</f>
        <v>25375707</v>
      </c>
      <c r="G193" s="38">
        <f>IFERROR(VLOOKUP(E193,'Detalle 1era Cuota + Adicional'!$A$5:$U$350,9,0)+VLOOKUP(E193,'Detalle 1era Cuota + Adicional'!$A$5:$U$350,11,0),0)</f>
        <v>11194991</v>
      </c>
      <c r="H193" s="38">
        <f>IFERROR(VLOOKUP(E193,'Detalle 1era Cuota + Adicional'!$A$5:$U$350,13,0)+VLOOKUP(E193,'Detalle 1era Cuota + Adicional'!$A$5:$U$350,15,0),0)</f>
        <v>0</v>
      </c>
      <c r="I193" s="38">
        <f>IFERROR(VLOOKUP(E193,'Detalle 1era Cuota + Adicional'!$A$5:$U$350,17,0)+VLOOKUP(E193,'Detalle 1era Cuota + Adicional'!$A$5:$U$350,19,0),0)</f>
        <v>3885073</v>
      </c>
      <c r="J193" s="39">
        <f t="shared" si="2"/>
        <v>40455771</v>
      </c>
    </row>
    <row r="194" spans="1:10" ht="15.75" customHeight="1" x14ac:dyDescent="0.25">
      <c r="A194" s="7">
        <v>191</v>
      </c>
      <c r="B194" s="36" t="s">
        <v>366</v>
      </c>
      <c r="C194" s="9" t="s">
        <v>399</v>
      </c>
      <c r="D194" s="9" t="s">
        <v>400</v>
      </c>
      <c r="E194" s="37">
        <v>9206</v>
      </c>
      <c r="F194" s="38">
        <f>IFERROR(VLOOKUP(E194,'Detalle 1era Cuota + Adicional'!$A$5:$U$350,5,0)+VLOOKUP(E194,'Detalle 1era Cuota + Adicional'!$A$5:$U$350,7,0),0)</f>
        <v>5880331</v>
      </c>
      <c r="G194" s="38">
        <f>IFERROR(VLOOKUP(E194,'Detalle 1era Cuota + Adicional'!$A$5:$U$350,9,0)+VLOOKUP(E194,'Detalle 1era Cuota + Adicional'!$A$5:$U$350,11,0),0)</f>
        <v>1924491</v>
      </c>
      <c r="H194" s="38">
        <f>IFERROR(VLOOKUP(E194,'Detalle 1era Cuota + Adicional'!$A$5:$U$350,13,0)+VLOOKUP(E194,'Detalle 1era Cuota + Adicional'!$A$5:$U$350,15,0),0)</f>
        <v>0</v>
      </c>
      <c r="I194" s="38">
        <f>IFERROR(VLOOKUP(E194,'Detalle 1era Cuota + Adicional'!$A$5:$U$350,17,0)+VLOOKUP(E194,'Detalle 1era Cuota + Adicional'!$A$5:$U$350,19,0),0)</f>
        <v>0</v>
      </c>
      <c r="J194" s="39">
        <f t="shared" si="2"/>
        <v>7804822</v>
      </c>
    </row>
    <row r="195" spans="1:10" ht="15.75" customHeight="1" x14ac:dyDescent="0.25">
      <c r="A195" s="7">
        <v>192</v>
      </c>
      <c r="B195" s="36" t="s">
        <v>366</v>
      </c>
      <c r="C195" s="9" t="s">
        <v>401</v>
      </c>
      <c r="D195" s="9" t="s">
        <v>402</v>
      </c>
      <c r="E195" s="37">
        <v>9207</v>
      </c>
      <c r="F195" s="38">
        <f>IFERROR(VLOOKUP(E195,'Detalle 1era Cuota + Adicional'!$A$5:$U$350,5,0)+VLOOKUP(E195,'Detalle 1era Cuota + Adicional'!$A$5:$U$350,7,0),0)</f>
        <v>10546206</v>
      </c>
      <c r="G195" s="38">
        <f>IFERROR(VLOOKUP(E195,'Detalle 1era Cuota + Adicional'!$A$5:$U$350,9,0)+VLOOKUP(E195,'Detalle 1era Cuota + Adicional'!$A$5:$U$350,11,0),0)</f>
        <v>1439104</v>
      </c>
      <c r="H195" s="38">
        <f>IFERROR(VLOOKUP(E195,'Detalle 1era Cuota + Adicional'!$A$5:$U$350,13,0)+VLOOKUP(E195,'Detalle 1era Cuota + Adicional'!$A$5:$U$350,15,0),0)</f>
        <v>0</v>
      </c>
      <c r="I195" s="38">
        <f>IFERROR(VLOOKUP(E195,'Detalle 1era Cuota + Adicional'!$A$5:$U$350,17,0)+VLOOKUP(E195,'Detalle 1era Cuota + Adicional'!$A$5:$U$350,19,0),0)</f>
        <v>1839400</v>
      </c>
      <c r="J195" s="39">
        <f t="shared" si="2"/>
        <v>13824710</v>
      </c>
    </row>
    <row r="196" spans="1:10" ht="15.75" customHeight="1" x14ac:dyDescent="0.25">
      <c r="A196" s="7">
        <v>193</v>
      </c>
      <c r="B196" s="36" t="s">
        <v>366</v>
      </c>
      <c r="C196" s="9" t="s">
        <v>403</v>
      </c>
      <c r="D196" s="9" t="s">
        <v>404</v>
      </c>
      <c r="E196" s="37">
        <v>9208</v>
      </c>
      <c r="F196" s="38">
        <f>IFERROR(VLOOKUP(E196,'Detalle 1era Cuota + Adicional'!$A$5:$U$350,5,0)+VLOOKUP(E196,'Detalle 1era Cuota + Adicional'!$A$5:$U$350,7,0),0)</f>
        <v>0</v>
      </c>
      <c r="G196" s="38">
        <f>IFERROR(VLOOKUP(E196,'Detalle 1era Cuota + Adicional'!$A$5:$U$350,9,0)+VLOOKUP(E196,'Detalle 1era Cuota + Adicional'!$A$5:$U$350,11,0),0)</f>
        <v>6554934</v>
      </c>
      <c r="H196" s="38">
        <f>IFERROR(VLOOKUP(E196,'Detalle 1era Cuota + Adicional'!$A$5:$U$350,13,0)+VLOOKUP(E196,'Detalle 1era Cuota + Adicional'!$A$5:$U$350,15,0),0)</f>
        <v>145682</v>
      </c>
      <c r="I196" s="38">
        <f>IFERROR(VLOOKUP(E196,'Detalle 1era Cuota + Adicional'!$A$5:$U$350,17,0)+VLOOKUP(E196,'Detalle 1era Cuota + Adicional'!$A$5:$U$350,19,0),0)</f>
        <v>0</v>
      </c>
      <c r="J196" s="39">
        <f t="shared" ref="J196:J259" si="3">SUM(F196:I196)</f>
        <v>6700616</v>
      </c>
    </row>
    <row r="197" spans="1:10" ht="15.75" customHeight="1" x14ac:dyDescent="0.25">
      <c r="A197" s="7">
        <v>194</v>
      </c>
      <c r="B197" s="36" t="s">
        <v>366</v>
      </c>
      <c r="C197" s="9" t="s">
        <v>405</v>
      </c>
      <c r="D197" s="9" t="s">
        <v>406</v>
      </c>
      <c r="E197" s="37">
        <v>9209</v>
      </c>
      <c r="F197" s="38">
        <f>IFERROR(VLOOKUP(E197,'Detalle 1era Cuota + Adicional'!$A$5:$U$350,5,0)+VLOOKUP(E197,'Detalle 1era Cuota + Adicional'!$A$5:$U$350,7,0),0)</f>
        <v>0</v>
      </c>
      <c r="G197" s="38">
        <f>IFERROR(VLOOKUP(E197,'Detalle 1era Cuota + Adicional'!$A$5:$U$350,9,0)+VLOOKUP(E197,'Detalle 1era Cuota + Adicional'!$A$5:$U$350,11,0),0)</f>
        <v>4899381</v>
      </c>
      <c r="H197" s="38">
        <f>IFERROR(VLOOKUP(E197,'Detalle 1era Cuota + Adicional'!$A$5:$U$350,13,0)+VLOOKUP(E197,'Detalle 1era Cuota + Adicional'!$A$5:$U$350,15,0),0)</f>
        <v>0</v>
      </c>
      <c r="I197" s="38">
        <f>IFERROR(VLOOKUP(E197,'Detalle 1era Cuota + Adicional'!$A$5:$U$350,17,0)+VLOOKUP(E197,'Detalle 1era Cuota + Adicional'!$A$5:$U$350,19,0),0)</f>
        <v>0</v>
      </c>
      <c r="J197" s="39">
        <f t="shared" si="3"/>
        <v>4899381</v>
      </c>
    </row>
    <row r="198" spans="1:10" ht="15.75" customHeight="1" x14ac:dyDescent="0.25">
      <c r="A198" s="7">
        <v>195</v>
      </c>
      <c r="B198" s="36" t="s">
        <v>366</v>
      </c>
      <c r="C198" s="9" t="s">
        <v>407</v>
      </c>
      <c r="D198" s="9" t="s">
        <v>408</v>
      </c>
      <c r="E198" s="37">
        <v>9210</v>
      </c>
      <c r="F198" s="38">
        <f>IFERROR(VLOOKUP(E198,'Detalle 1era Cuota + Adicional'!$A$5:$U$350,5,0)+VLOOKUP(E198,'Detalle 1era Cuota + Adicional'!$A$5:$U$350,7,0),0)</f>
        <v>0</v>
      </c>
      <c r="G198" s="38">
        <f>IFERROR(VLOOKUP(E198,'Detalle 1era Cuota + Adicional'!$A$5:$U$350,9,0)+VLOOKUP(E198,'Detalle 1era Cuota + Adicional'!$A$5:$U$350,11,0),0)</f>
        <v>3066106</v>
      </c>
      <c r="H198" s="38">
        <f>IFERROR(VLOOKUP(E198,'Detalle 1era Cuota + Adicional'!$A$5:$U$350,13,0)+VLOOKUP(E198,'Detalle 1era Cuota + Adicional'!$A$5:$U$350,15,0),0)</f>
        <v>0</v>
      </c>
      <c r="I198" s="38">
        <f>IFERROR(VLOOKUP(E198,'Detalle 1era Cuota + Adicional'!$A$5:$U$350,17,0)+VLOOKUP(E198,'Detalle 1era Cuota + Adicional'!$A$5:$U$350,19,0),0)</f>
        <v>0</v>
      </c>
      <c r="J198" s="39">
        <f t="shared" si="3"/>
        <v>3066106</v>
      </c>
    </row>
    <row r="199" spans="1:10" ht="15.75" customHeight="1" x14ac:dyDescent="0.25">
      <c r="A199" s="7">
        <v>196</v>
      </c>
      <c r="B199" s="36" t="s">
        <v>366</v>
      </c>
      <c r="C199" s="9" t="s">
        <v>409</v>
      </c>
      <c r="D199" s="9" t="s">
        <v>410</v>
      </c>
      <c r="E199" s="37">
        <v>9211</v>
      </c>
      <c r="F199" s="38">
        <f>IFERROR(VLOOKUP(E199,'Detalle 1era Cuota + Adicional'!$A$5:$U$350,5,0)+VLOOKUP(E199,'Detalle 1era Cuota + Adicional'!$A$5:$U$350,7,0),0)</f>
        <v>10949894</v>
      </c>
      <c r="G199" s="38">
        <f>IFERROR(VLOOKUP(E199,'Detalle 1era Cuota + Adicional'!$A$5:$U$350,9,0)+VLOOKUP(E199,'Detalle 1era Cuota + Adicional'!$A$5:$U$350,11,0),0)</f>
        <v>0</v>
      </c>
      <c r="H199" s="38">
        <f>IFERROR(VLOOKUP(E199,'Detalle 1era Cuota + Adicional'!$A$5:$U$350,13,0)+VLOOKUP(E199,'Detalle 1era Cuota + Adicional'!$A$5:$U$350,15,0),0)</f>
        <v>0</v>
      </c>
      <c r="I199" s="38">
        <f>IFERROR(VLOOKUP(E199,'Detalle 1era Cuota + Adicional'!$A$5:$U$350,17,0)+VLOOKUP(E199,'Detalle 1era Cuota + Adicional'!$A$5:$U$350,19,0),0)</f>
        <v>0</v>
      </c>
      <c r="J199" s="39">
        <f t="shared" si="3"/>
        <v>10949894</v>
      </c>
    </row>
    <row r="200" spans="1:10" ht="15.75" customHeight="1" x14ac:dyDescent="0.25">
      <c r="A200" s="7">
        <v>197</v>
      </c>
      <c r="B200" s="36" t="s">
        <v>366</v>
      </c>
      <c r="C200" s="9" t="s">
        <v>411</v>
      </c>
      <c r="D200" s="9" t="s">
        <v>412</v>
      </c>
      <c r="E200" s="37">
        <v>9212</v>
      </c>
      <c r="F200" s="38">
        <f>IFERROR(VLOOKUP(E200,'Detalle 1era Cuota + Adicional'!$A$5:$U$350,5,0)+VLOOKUP(E200,'Detalle 1era Cuota + Adicional'!$A$5:$U$350,7,0),0)</f>
        <v>11872327</v>
      </c>
      <c r="G200" s="38">
        <f>IFERROR(VLOOKUP(E200,'Detalle 1era Cuota + Adicional'!$A$5:$U$350,9,0)+VLOOKUP(E200,'Detalle 1era Cuota + Adicional'!$A$5:$U$350,11,0),0)</f>
        <v>2330912</v>
      </c>
      <c r="H200" s="38">
        <f>IFERROR(VLOOKUP(E200,'Detalle 1era Cuota + Adicional'!$A$5:$U$350,13,0)+VLOOKUP(E200,'Detalle 1era Cuota + Adicional'!$A$5:$U$350,15,0),0)</f>
        <v>0</v>
      </c>
      <c r="I200" s="38">
        <f>IFERROR(VLOOKUP(E200,'Detalle 1era Cuota + Adicional'!$A$5:$U$350,17,0)+VLOOKUP(E200,'Detalle 1era Cuota + Adicional'!$A$5:$U$350,19,0),0)</f>
        <v>0</v>
      </c>
      <c r="J200" s="39">
        <f t="shared" si="3"/>
        <v>14203239</v>
      </c>
    </row>
    <row r="201" spans="1:10" ht="15.75" customHeight="1" x14ac:dyDescent="0.25">
      <c r="A201" s="7">
        <v>198</v>
      </c>
      <c r="B201" s="36" t="s">
        <v>366</v>
      </c>
      <c r="C201" s="9" t="s">
        <v>413</v>
      </c>
      <c r="D201" s="9" t="s">
        <v>414</v>
      </c>
      <c r="E201" s="37">
        <v>9213</v>
      </c>
      <c r="F201" s="38">
        <f>IFERROR(VLOOKUP(E201,'Detalle 1era Cuota + Adicional'!$A$5:$U$350,5,0)+VLOOKUP(E201,'Detalle 1era Cuota + Adicional'!$A$5:$U$350,7,0),0)</f>
        <v>0</v>
      </c>
      <c r="G201" s="38">
        <f>IFERROR(VLOOKUP(E201,'Detalle 1era Cuota + Adicional'!$A$5:$U$350,9,0)+VLOOKUP(E201,'Detalle 1era Cuota + Adicional'!$A$5:$U$350,11,0),0)</f>
        <v>1578661</v>
      </c>
      <c r="H201" s="38">
        <f>IFERROR(VLOOKUP(E201,'Detalle 1era Cuota + Adicional'!$A$5:$U$350,13,0)+VLOOKUP(E201,'Detalle 1era Cuota + Adicional'!$A$5:$U$350,15,0),0)</f>
        <v>0</v>
      </c>
      <c r="I201" s="38">
        <f>IFERROR(VLOOKUP(E201,'Detalle 1era Cuota + Adicional'!$A$5:$U$350,17,0)+VLOOKUP(E201,'Detalle 1era Cuota + Adicional'!$A$5:$U$350,19,0),0)</f>
        <v>0</v>
      </c>
      <c r="J201" s="39">
        <f t="shared" si="3"/>
        <v>1578661</v>
      </c>
    </row>
    <row r="202" spans="1:10" ht="15.75" customHeight="1" x14ac:dyDescent="0.25">
      <c r="A202" s="7">
        <v>199</v>
      </c>
      <c r="B202" s="36" t="s">
        <v>366</v>
      </c>
      <c r="C202" s="9" t="s">
        <v>415</v>
      </c>
      <c r="D202" s="9" t="s">
        <v>416</v>
      </c>
      <c r="E202" s="37">
        <v>9214</v>
      </c>
      <c r="F202" s="38">
        <f>IFERROR(VLOOKUP(E202,'Detalle 1era Cuota + Adicional'!$A$5:$U$350,5,0)+VLOOKUP(E202,'Detalle 1era Cuota + Adicional'!$A$5:$U$350,7,0),0)</f>
        <v>14553120</v>
      </c>
      <c r="G202" s="38">
        <f>IFERROR(VLOOKUP(E202,'Detalle 1era Cuota + Adicional'!$A$5:$U$350,9,0)+VLOOKUP(E202,'Detalle 1era Cuota + Adicional'!$A$5:$U$350,11,0),0)</f>
        <v>2407145</v>
      </c>
      <c r="H202" s="38">
        <f>IFERROR(VLOOKUP(E202,'Detalle 1era Cuota + Adicional'!$A$5:$U$350,13,0)+VLOOKUP(E202,'Detalle 1era Cuota + Adicional'!$A$5:$U$350,15,0),0)</f>
        <v>0</v>
      </c>
      <c r="I202" s="38">
        <f>IFERROR(VLOOKUP(E202,'Detalle 1era Cuota + Adicional'!$A$5:$U$350,17,0)+VLOOKUP(E202,'Detalle 1era Cuota + Adicional'!$A$5:$U$350,19,0),0)</f>
        <v>0</v>
      </c>
      <c r="J202" s="39">
        <f t="shared" si="3"/>
        <v>16960265</v>
      </c>
    </row>
    <row r="203" spans="1:10" ht="15.75" customHeight="1" x14ac:dyDescent="0.25">
      <c r="A203" s="7">
        <v>200</v>
      </c>
      <c r="B203" s="36" t="s">
        <v>366</v>
      </c>
      <c r="C203" s="9" t="s">
        <v>417</v>
      </c>
      <c r="D203" s="9" t="s">
        <v>418</v>
      </c>
      <c r="E203" s="37">
        <v>9215</v>
      </c>
      <c r="F203" s="38">
        <f>IFERROR(VLOOKUP(E203,'Detalle 1era Cuota + Adicional'!$A$5:$U$350,5,0)+VLOOKUP(E203,'Detalle 1era Cuota + Adicional'!$A$5:$U$350,7,0),0)</f>
        <v>17338697</v>
      </c>
      <c r="G203" s="38">
        <f>IFERROR(VLOOKUP(E203,'Detalle 1era Cuota + Adicional'!$A$5:$U$350,9,0)+VLOOKUP(E203,'Detalle 1era Cuota + Adicional'!$A$5:$U$350,11,0),0)</f>
        <v>20184400</v>
      </c>
      <c r="H203" s="38">
        <f>IFERROR(VLOOKUP(E203,'Detalle 1era Cuota + Adicional'!$A$5:$U$350,13,0)+VLOOKUP(E203,'Detalle 1era Cuota + Adicional'!$A$5:$U$350,15,0),0)</f>
        <v>0</v>
      </c>
      <c r="I203" s="38">
        <f>IFERROR(VLOOKUP(E203,'Detalle 1era Cuota + Adicional'!$A$5:$U$350,17,0)+VLOOKUP(E203,'Detalle 1era Cuota + Adicional'!$A$5:$U$350,19,0),0)</f>
        <v>9094193</v>
      </c>
      <c r="J203" s="39">
        <f t="shared" si="3"/>
        <v>46617290</v>
      </c>
    </row>
    <row r="204" spans="1:10" ht="15.75" customHeight="1" x14ac:dyDescent="0.25">
      <c r="A204" s="7">
        <v>201</v>
      </c>
      <c r="B204" s="36" t="s">
        <v>366</v>
      </c>
      <c r="C204" s="9" t="s">
        <v>419</v>
      </c>
      <c r="D204" s="9" t="s">
        <v>420</v>
      </c>
      <c r="E204" s="37">
        <v>9216</v>
      </c>
      <c r="F204" s="38">
        <f>IFERROR(VLOOKUP(E204,'Detalle 1era Cuota + Adicional'!$A$5:$U$350,5,0)+VLOOKUP(E204,'Detalle 1era Cuota + Adicional'!$A$5:$U$350,7,0),0)</f>
        <v>17935090</v>
      </c>
      <c r="G204" s="38">
        <f>IFERROR(VLOOKUP(E204,'Detalle 1era Cuota + Adicional'!$A$5:$U$350,9,0)+VLOOKUP(E204,'Detalle 1era Cuota + Adicional'!$A$5:$U$350,11,0),0)</f>
        <v>3797908</v>
      </c>
      <c r="H204" s="38">
        <f>IFERROR(VLOOKUP(E204,'Detalle 1era Cuota + Adicional'!$A$5:$U$350,13,0)+VLOOKUP(E204,'Detalle 1era Cuota + Adicional'!$A$5:$U$350,15,0),0)</f>
        <v>0</v>
      </c>
      <c r="I204" s="38">
        <f>IFERROR(VLOOKUP(E204,'Detalle 1era Cuota + Adicional'!$A$5:$U$350,17,0)+VLOOKUP(E204,'Detalle 1era Cuota + Adicional'!$A$5:$U$350,19,0),0)</f>
        <v>1839400</v>
      </c>
      <c r="J204" s="39">
        <f t="shared" si="3"/>
        <v>23572398</v>
      </c>
    </row>
    <row r="205" spans="1:10" ht="15.75" customHeight="1" x14ac:dyDescent="0.25">
      <c r="A205" s="7">
        <v>202</v>
      </c>
      <c r="B205" s="36" t="s">
        <v>366</v>
      </c>
      <c r="C205" s="9" t="s">
        <v>421</v>
      </c>
      <c r="D205" s="9" t="s">
        <v>422</v>
      </c>
      <c r="E205" s="37">
        <v>9217</v>
      </c>
      <c r="F205" s="38">
        <f>IFERROR(VLOOKUP(E205,'Detalle 1era Cuota + Adicional'!$A$5:$U$350,5,0)+VLOOKUP(E205,'Detalle 1era Cuota + Adicional'!$A$5:$U$350,7,0),0)</f>
        <v>1505820</v>
      </c>
      <c r="G205" s="38">
        <f>IFERROR(VLOOKUP(E205,'Detalle 1era Cuota + Adicional'!$A$5:$U$350,9,0)+VLOOKUP(E205,'Detalle 1era Cuota + Adicional'!$A$5:$U$350,11,0),0)</f>
        <v>1812167</v>
      </c>
      <c r="H205" s="38">
        <f>IFERROR(VLOOKUP(E205,'Detalle 1era Cuota + Adicional'!$A$5:$U$350,13,0)+VLOOKUP(E205,'Detalle 1era Cuota + Adicional'!$A$5:$U$350,15,0),0)</f>
        <v>0</v>
      </c>
      <c r="I205" s="38">
        <f>IFERROR(VLOOKUP(E205,'Detalle 1era Cuota + Adicional'!$A$5:$U$350,17,0)+VLOOKUP(E205,'Detalle 1era Cuota + Adicional'!$A$5:$U$350,19,0),0)</f>
        <v>0</v>
      </c>
      <c r="J205" s="39">
        <f t="shared" si="3"/>
        <v>3317987</v>
      </c>
    </row>
    <row r="206" spans="1:10" ht="15.75" customHeight="1" x14ac:dyDescent="0.25">
      <c r="A206" s="7">
        <v>203</v>
      </c>
      <c r="B206" s="36" t="s">
        <v>366</v>
      </c>
      <c r="C206" s="9" t="s">
        <v>423</v>
      </c>
      <c r="D206" s="9" t="s">
        <v>424</v>
      </c>
      <c r="E206" s="37">
        <v>9218</v>
      </c>
      <c r="F206" s="38">
        <f>IFERROR(VLOOKUP(E206,'Detalle 1era Cuota + Adicional'!$A$5:$U$350,5,0)+VLOOKUP(E206,'Detalle 1era Cuota + Adicional'!$A$5:$U$350,7,0),0)</f>
        <v>2808100</v>
      </c>
      <c r="G206" s="38">
        <f>IFERROR(VLOOKUP(E206,'Detalle 1era Cuota + Adicional'!$A$5:$U$350,9,0)+VLOOKUP(E206,'Detalle 1era Cuota + Adicional'!$A$5:$U$350,11,0),0)</f>
        <v>2586185</v>
      </c>
      <c r="H206" s="38">
        <f>IFERROR(VLOOKUP(E206,'Detalle 1era Cuota + Adicional'!$A$5:$U$350,13,0)+VLOOKUP(E206,'Detalle 1era Cuota + Adicional'!$A$5:$U$350,15,0),0)</f>
        <v>0</v>
      </c>
      <c r="I206" s="38">
        <f>IFERROR(VLOOKUP(E206,'Detalle 1era Cuota + Adicional'!$A$5:$U$350,17,0)+VLOOKUP(E206,'Detalle 1era Cuota + Adicional'!$A$5:$U$350,19,0),0)</f>
        <v>1290030</v>
      </c>
      <c r="J206" s="39">
        <f t="shared" si="3"/>
        <v>6684315</v>
      </c>
    </row>
    <row r="207" spans="1:10" ht="15.75" customHeight="1" x14ac:dyDescent="0.25">
      <c r="A207" s="7">
        <v>204</v>
      </c>
      <c r="B207" s="36" t="s">
        <v>366</v>
      </c>
      <c r="C207" s="9" t="s">
        <v>425</v>
      </c>
      <c r="D207" s="9" t="s">
        <v>426</v>
      </c>
      <c r="E207" s="37">
        <v>9219</v>
      </c>
      <c r="F207" s="38">
        <f>IFERROR(VLOOKUP(E207,'Detalle 1era Cuota + Adicional'!$A$5:$U$350,5,0)+VLOOKUP(E207,'Detalle 1era Cuota + Adicional'!$A$5:$U$350,7,0),0)</f>
        <v>0</v>
      </c>
      <c r="G207" s="38">
        <f>IFERROR(VLOOKUP(E207,'Detalle 1era Cuota + Adicional'!$A$5:$U$350,9,0)+VLOOKUP(E207,'Detalle 1era Cuota + Adicional'!$A$5:$U$350,11,0),0)</f>
        <v>5045063</v>
      </c>
      <c r="H207" s="38">
        <f>IFERROR(VLOOKUP(E207,'Detalle 1era Cuota + Adicional'!$A$5:$U$350,13,0)+VLOOKUP(E207,'Detalle 1era Cuota + Adicional'!$A$5:$U$350,15,0),0)</f>
        <v>0</v>
      </c>
      <c r="I207" s="38">
        <f>IFERROR(VLOOKUP(E207,'Detalle 1era Cuota + Adicional'!$A$5:$U$350,17,0)+VLOOKUP(E207,'Detalle 1era Cuota + Adicional'!$A$5:$U$350,19,0),0)</f>
        <v>0</v>
      </c>
      <c r="J207" s="39">
        <f t="shared" si="3"/>
        <v>5045063</v>
      </c>
    </row>
    <row r="208" spans="1:10" ht="15.75" customHeight="1" x14ac:dyDescent="0.25">
      <c r="A208" s="7">
        <v>205</v>
      </c>
      <c r="B208" s="36" t="s">
        <v>366</v>
      </c>
      <c r="C208" s="9" t="s">
        <v>427</v>
      </c>
      <c r="D208" s="9" t="s">
        <v>428</v>
      </c>
      <c r="E208" s="37">
        <v>9220</v>
      </c>
      <c r="F208" s="38">
        <f>IFERROR(VLOOKUP(E208,'Detalle 1era Cuota + Adicional'!$A$5:$U$350,5,0)+VLOOKUP(E208,'Detalle 1era Cuota + Adicional'!$A$5:$U$350,7,0),0)</f>
        <v>12662646</v>
      </c>
      <c r="G208" s="38">
        <f>IFERROR(VLOOKUP(E208,'Detalle 1era Cuota + Adicional'!$A$5:$U$350,9,0)+VLOOKUP(E208,'Detalle 1era Cuota + Adicional'!$A$5:$U$350,11,0),0)</f>
        <v>15053490</v>
      </c>
      <c r="H208" s="38">
        <f>IFERROR(VLOOKUP(E208,'Detalle 1era Cuota + Adicional'!$A$5:$U$350,13,0)+VLOOKUP(E208,'Detalle 1era Cuota + Adicional'!$A$5:$U$350,15,0),0)</f>
        <v>218523</v>
      </c>
      <c r="I208" s="38">
        <f>IFERROR(VLOOKUP(E208,'Detalle 1era Cuota + Adicional'!$A$5:$U$350,17,0)+VLOOKUP(E208,'Detalle 1era Cuota + Adicional'!$A$5:$U$350,19,0),0)</f>
        <v>8077152</v>
      </c>
      <c r="J208" s="39">
        <f t="shared" si="3"/>
        <v>36011811</v>
      </c>
    </row>
    <row r="209" spans="1:10" ht="15.75" customHeight="1" x14ac:dyDescent="0.25">
      <c r="A209" s="7">
        <v>206</v>
      </c>
      <c r="B209" s="36" t="s">
        <v>366</v>
      </c>
      <c r="C209" s="9" t="s">
        <v>429</v>
      </c>
      <c r="D209" s="9" t="s">
        <v>430</v>
      </c>
      <c r="E209" s="37">
        <v>9221</v>
      </c>
      <c r="F209" s="38">
        <f>IFERROR(VLOOKUP(E209,'Detalle 1era Cuota + Adicional'!$A$5:$U$350,5,0)+VLOOKUP(E209,'Detalle 1era Cuota + Adicional'!$A$5:$U$350,7,0),0)</f>
        <v>3779533</v>
      </c>
      <c r="G209" s="38">
        <f>IFERROR(VLOOKUP(E209,'Detalle 1era Cuota + Adicional'!$A$5:$U$350,9,0)+VLOOKUP(E209,'Detalle 1era Cuota + Adicional'!$A$5:$U$350,11,0),0)</f>
        <v>2337696</v>
      </c>
      <c r="H209" s="38">
        <f>IFERROR(VLOOKUP(E209,'Detalle 1era Cuota + Adicional'!$A$5:$U$350,13,0)+VLOOKUP(E209,'Detalle 1era Cuota + Adicional'!$A$5:$U$350,15,0),0)</f>
        <v>72841</v>
      </c>
      <c r="I209" s="38">
        <f>IFERROR(VLOOKUP(E209,'Detalle 1era Cuota + Adicional'!$A$5:$U$350,17,0)+VLOOKUP(E209,'Detalle 1era Cuota + Adicional'!$A$5:$U$350,19,0),0)</f>
        <v>931950</v>
      </c>
      <c r="J209" s="39">
        <f t="shared" si="3"/>
        <v>7122020</v>
      </c>
    </row>
    <row r="210" spans="1:10" ht="15.75" customHeight="1" x14ac:dyDescent="0.25">
      <c r="A210" s="7">
        <v>207</v>
      </c>
      <c r="B210" s="36">
        <v>10</v>
      </c>
      <c r="C210" s="9" t="s">
        <v>431</v>
      </c>
      <c r="D210" s="9" t="s">
        <v>432</v>
      </c>
      <c r="E210" s="37">
        <v>10201</v>
      </c>
      <c r="F210" s="38">
        <f>IFERROR(VLOOKUP(E210,'Detalle 1era Cuota + Adicional'!$A$5:$U$350,5,0)+VLOOKUP(E210,'Detalle 1era Cuota + Adicional'!$A$5:$U$350,7,0),0)</f>
        <v>37448085</v>
      </c>
      <c r="G210" s="38">
        <f>IFERROR(VLOOKUP(E210,'Detalle 1era Cuota + Adicional'!$A$5:$U$350,9,0)+VLOOKUP(E210,'Detalle 1era Cuota + Adicional'!$A$5:$U$350,11,0),0)</f>
        <v>18274795</v>
      </c>
      <c r="H210" s="38">
        <f>IFERROR(VLOOKUP(E210,'Detalle 1era Cuota + Adicional'!$A$5:$U$350,13,0)+VLOOKUP(E210,'Detalle 1era Cuota + Adicional'!$A$5:$U$350,15,0),0)</f>
        <v>0</v>
      </c>
      <c r="I210" s="38">
        <f>IFERROR(VLOOKUP(E210,'Detalle 1era Cuota + Adicional'!$A$5:$U$350,17,0)+VLOOKUP(E210,'Detalle 1era Cuota + Adicional'!$A$5:$U$350,19,0),0)</f>
        <v>3308470</v>
      </c>
      <c r="J210" s="39">
        <f t="shared" si="3"/>
        <v>59031350</v>
      </c>
    </row>
    <row r="211" spans="1:10" ht="15.75" customHeight="1" x14ac:dyDescent="0.25">
      <c r="A211" s="7">
        <v>208</v>
      </c>
      <c r="B211" s="36">
        <v>10</v>
      </c>
      <c r="C211" s="9" t="s">
        <v>433</v>
      </c>
      <c r="D211" s="9" t="s">
        <v>434</v>
      </c>
      <c r="E211" s="37">
        <v>10202</v>
      </c>
      <c r="F211" s="38">
        <f>IFERROR(VLOOKUP(E211,'Detalle 1era Cuota + Adicional'!$A$5:$U$350,5,0)+VLOOKUP(E211,'Detalle 1era Cuota + Adicional'!$A$5:$U$350,7,0),0)</f>
        <v>4990597</v>
      </c>
      <c r="G211" s="38">
        <f>IFERROR(VLOOKUP(E211,'Detalle 1era Cuota + Adicional'!$A$5:$U$350,9,0)+VLOOKUP(E211,'Detalle 1era Cuota + Adicional'!$A$5:$U$350,11,0),0)</f>
        <v>3757766</v>
      </c>
      <c r="H211" s="38">
        <f>IFERROR(VLOOKUP(E211,'Detalle 1era Cuota + Adicional'!$A$5:$U$350,13,0)+VLOOKUP(E211,'Detalle 1era Cuota + Adicional'!$A$5:$U$350,15,0),0)</f>
        <v>0</v>
      </c>
      <c r="I211" s="38">
        <f>IFERROR(VLOOKUP(E211,'Detalle 1era Cuota + Adicional'!$A$5:$U$350,17,0)+VLOOKUP(E211,'Detalle 1era Cuota + Adicional'!$A$5:$U$350,19,0),0)</f>
        <v>588853</v>
      </c>
      <c r="J211" s="39">
        <f t="shared" si="3"/>
        <v>9337216</v>
      </c>
    </row>
    <row r="212" spans="1:10" ht="15.75" customHeight="1" x14ac:dyDescent="0.25">
      <c r="A212" s="7">
        <v>209</v>
      </c>
      <c r="B212" s="36">
        <v>10</v>
      </c>
      <c r="C212" s="9" t="s">
        <v>435</v>
      </c>
      <c r="D212" s="9" t="s">
        <v>436</v>
      </c>
      <c r="E212" s="37">
        <v>10203</v>
      </c>
      <c r="F212" s="38">
        <f>IFERROR(VLOOKUP(E212,'Detalle 1era Cuota + Adicional'!$A$5:$U$350,5,0)+VLOOKUP(E212,'Detalle 1era Cuota + Adicional'!$A$5:$U$350,7,0),0)</f>
        <v>3057248</v>
      </c>
      <c r="G212" s="38">
        <f>IFERROR(VLOOKUP(E212,'Detalle 1era Cuota + Adicional'!$A$5:$U$350,9,0)+VLOOKUP(E212,'Detalle 1era Cuota + Adicional'!$A$5:$U$350,11,0),0)</f>
        <v>680069</v>
      </c>
      <c r="H212" s="38">
        <f>IFERROR(VLOOKUP(E212,'Detalle 1era Cuota + Adicional'!$A$5:$U$350,13,0)+VLOOKUP(E212,'Detalle 1era Cuota + Adicional'!$A$5:$U$350,15,0),0)</f>
        <v>0</v>
      </c>
      <c r="I212" s="38">
        <f>IFERROR(VLOOKUP(E212,'Detalle 1era Cuota + Adicional'!$A$5:$U$350,17,0)+VLOOKUP(E212,'Detalle 1era Cuota + Adicional'!$A$5:$U$350,19,0),0)</f>
        <v>1092615</v>
      </c>
      <c r="J212" s="39">
        <f t="shared" si="3"/>
        <v>4829932</v>
      </c>
    </row>
    <row r="213" spans="1:10" ht="15.75" customHeight="1" x14ac:dyDescent="0.25">
      <c r="A213" s="7">
        <v>210</v>
      </c>
      <c r="B213" s="36">
        <v>10</v>
      </c>
      <c r="C213" s="9" t="s">
        <v>437</v>
      </c>
      <c r="D213" s="9" t="s">
        <v>438</v>
      </c>
      <c r="E213" s="37">
        <v>10204</v>
      </c>
      <c r="F213" s="38">
        <f>IFERROR(VLOOKUP(E213,'Detalle 1era Cuota + Adicional'!$A$5:$U$350,5,0)+VLOOKUP(E213,'Detalle 1era Cuota + Adicional'!$A$5:$U$350,7,0),0)</f>
        <v>5974280</v>
      </c>
      <c r="G213" s="38">
        <f>IFERROR(VLOOKUP(E213,'Detalle 1era Cuota + Adicional'!$A$5:$U$350,9,0)+VLOOKUP(E213,'Detalle 1era Cuota + Adicional'!$A$5:$U$350,11,0),0)</f>
        <v>4258795</v>
      </c>
      <c r="H213" s="38">
        <f>IFERROR(VLOOKUP(E213,'Detalle 1era Cuota + Adicional'!$A$5:$U$350,13,0)+VLOOKUP(E213,'Detalle 1era Cuota + Adicional'!$A$5:$U$350,15,0),0)</f>
        <v>0</v>
      </c>
      <c r="I213" s="38">
        <f>IFERROR(VLOOKUP(E213,'Detalle 1era Cuota + Adicional'!$A$5:$U$350,17,0)+VLOOKUP(E213,'Detalle 1era Cuota + Adicional'!$A$5:$U$350,19,0),0)</f>
        <v>437046</v>
      </c>
      <c r="J213" s="39">
        <f t="shared" si="3"/>
        <v>10670121</v>
      </c>
    </row>
    <row r="214" spans="1:10" ht="15.75" customHeight="1" x14ac:dyDescent="0.25">
      <c r="A214" s="7">
        <v>211</v>
      </c>
      <c r="B214" s="36">
        <v>10</v>
      </c>
      <c r="C214" s="9" t="s">
        <v>439</v>
      </c>
      <c r="D214" s="9" t="s">
        <v>440</v>
      </c>
      <c r="E214" s="37">
        <v>10205</v>
      </c>
      <c r="F214" s="38">
        <f>IFERROR(VLOOKUP(E214,'Detalle 1era Cuota + Adicional'!$A$5:$U$350,5,0)+VLOOKUP(E214,'Detalle 1era Cuota + Adicional'!$A$5:$U$350,7,0),0)</f>
        <v>4921148</v>
      </c>
      <c r="G214" s="38">
        <f>IFERROR(VLOOKUP(E214,'Detalle 1era Cuota + Adicional'!$A$5:$U$350,9,0)+VLOOKUP(E214,'Detalle 1era Cuota + Adicional'!$A$5:$U$350,11,0),0)</f>
        <v>3472527</v>
      </c>
      <c r="H214" s="38">
        <f>IFERROR(VLOOKUP(E214,'Detalle 1era Cuota + Adicional'!$A$5:$U$350,13,0)+VLOOKUP(E214,'Detalle 1era Cuota + Adicional'!$A$5:$U$350,15,0),0)</f>
        <v>0</v>
      </c>
      <c r="I214" s="38">
        <f>IFERROR(VLOOKUP(E214,'Detalle 1era Cuota + Adicional'!$A$5:$U$350,17,0)+VLOOKUP(E214,'Detalle 1era Cuota + Adicional'!$A$5:$U$350,19,0),0)</f>
        <v>0</v>
      </c>
      <c r="J214" s="39">
        <f t="shared" si="3"/>
        <v>8393675</v>
      </c>
    </row>
    <row r="215" spans="1:10" ht="15.75" customHeight="1" x14ac:dyDescent="0.25">
      <c r="A215" s="7">
        <v>212</v>
      </c>
      <c r="B215" s="36">
        <v>10</v>
      </c>
      <c r="C215" s="9" t="s">
        <v>441</v>
      </c>
      <c r="D215" s="9" t="s">
        <v>442</v>
      </c>
      <c r="E215" s="37">
        <v>10206</v>
      </c>
      <c r="F215" s="38">
        <f>IFERROR(VLOOKUP(E215,'Detalle 1era Cuota + Adicional'!$A$5:$U$350,5,0)+VLOOKUP(E215,'Detalle 1era Cuota + Adicional'!$A$5:$U$350,7,0),0)</f>
        <v>5825865</v>
      </c>
      <c r="G215" s="38">
        <f>IFERROR(VLOOKUP(E215,'Detalle 1era Cuota + Adicional'!$A$5:$U$350,9,0)+VLOOKUP(E215,'Detalle 1era Cuota + Adicional'!$A$5:$U$350,11,0),0)</f>
        <v>5527717</v>
      </c>
      <c r="H215" s="38">
        <f>IFERROR(VLOOKUP(E215,'Detalle 1era Cuota + Adicional'!$A$5:$U$350,13,0)+VLOOKUP(E215,'Detalle 1era Cuota + Adicional'!$A$5:$U$350,15,0),0)</f>
        <v>0</v>
      </c>
      <c r="I215" s="38">
        <f>IFERROR(VLOOKUP(E215,'Detalle 1era Cuota + Adicional'!$A$5:$U$350,17,0)+VLOOKUP(E215,'Detalle 1era Cuota + Adicional'!$A$5:$U$350,19,0),0)</f>
        <v>1496303</v>
      </c>
      <c r="J215" s="39">
        <f t="shared" si="3"/>
        <v>12849885</v>
      </c>
    </row>
    <row r="216" spans="1:10" ht="15.75" customHeight="1" x14ac:dyDescent="0.25">
      <c r="A216" s="7">
        <v>213</v>
      </c>
      <c r="B216" s="36">
        <v>10</v>
      </c>
      <c r="C216" s="9" t="s">
        <v>443</v>
      </c>
      <c r="D216" s="9" t="s">
        <v>444</v>
      </c>
      <c r="E216" s="37">
        <v>10207</v>
      </c>
      <c r="F216" s="38">
        <f>IFERROR(VLOOKUP(E216,'Detalle 1era Cuota + Adicional'!$A$5:$U$350,5,0)+VLOOKUP(E216,'Detalle 1era Cuota + Adicional'!$A$5:$U$350,7,0),0)</f>
        <v>4280562</v>
      </c>
      <c r="G216" s="38">
        <f>IFERROR(VLOOKUP(E216,'Detalle 1era Cuota + Adicional'!$A$5:$U$350,9,0)+VLOOKUP(E216,'Detalle 1era Cuota + Adicional'!$A$5:$U$350,11,0),0)</f>
        <v>4219312</v>
      </c>
      <c r="H216" s="38">
        <f>IFERROR(VLOOKUP(E216,'Detalle 1era Cuota + Adicional'!$A$5:$U$350,13,0)+VLOOKUP(E216,'Detalle 1era Cuota + Adicional'!$A$5:$U$350,15,0),0)</f>
        <v>0</v>
      </c>
      <c r="I216" s="38">
        <f>IFERROR(VLOOKUP(E216,'Detalle 1era Cuota + Adicional'!$A$5:$U$350,17,0)+VLOOKUP(E216,'Detalle 1era Cuota + Adicional'!$A$5:$U$350,19,0),0)</f>
        <v>628336</v>
      </c>
      <c r="J216" s="39">
        <f t="shared" si="3"/>
        <v>9128210</v>
      </c>
    </row>
    <row r="217" spans="1:10" ht="15.75" customHeight="1" x14ac:dyDescent="0.25">
      <c r="A217" s="7">
        <v>214</v>
      </c>
      <c r="B217" s="36">
        <v>10</v>
      </c>
      <c r="C217" s="9" t="s">
        <v>445</v>
      </c>
      <c r="D217" s="9" t="s">
        <v>446</v>
      </c>
      <c r="E217" s="37">
        <v>10301</v>
      </c>
      <c r="F217" s="38">
        <f>IFERROR(VLOOKUP(E217,'Detalle 1era Cuota + Adicional'!$A$5:$U$350,5,0)+VLOOKUP(E217,'Detalle 1era Cuota + Adicional'!$A$5:$U$350,7,0),0)</f>
        <v>101068050</v>
      </c>
      <c r="G217" s="38">
        <f>IFERROR(VLOOKUP(E217,'Detalle 1era Cuota + Adicional'!$A$5:$U$350,9,0)+VLOOKUP(E217,'Detalle 1era Cuota + Adicional'!$A$5:$U$350,11,0),0)</f>
        <v>26334890</v>
      </c>
      <c r="H217" s="38">
        <f>IFERROR(VLOOKUP(E217,'Detalle 1era Cuota + Adicional'!$A$5:$U$350,13,0)+VLOOKUP(E217,'Detalle 1era Cuota + Adicional'!$A$5:$U$350,15,0),0)</f>
        <v>582728</v>
      </c>
      <c r="I217" s="38">
        <f>IFERROR(VLOOKUP(E217,'Detalle 1era Cuota + Adicional'!$A$5:$U$350,17,0)+VLOOKUP(E217,'Detalle 1era Cuota + Adicional'!$A$5:$U$350,19,0),0)</f>
        <v>18788830</v>
      </c>
      <c r="J217" s="39">
        <f t="shared" si="3"/>
        <v>146774498</v>
      </c>
    </row>
    <row r="218" spans="1:10" ht="15.75" customHeight="1" x14ac:dyDescent="0.25">
      <c r="A218" s="7">
        <v>215</v>
      </c>
      <c r="B218" s="36">
        <v>10</v>
      </c>
      <c r="C218" s="9" t="s">
        <v>447</v>
      </c>
      <c r="D218" s="9" t="s">
        <v>448</v>
      </c>
      <c r="E218" s="37">
        <v>10302</v>
      </c>
      <c r="F218" s="38">
        <f>IFERROR(VLOOKUP(E218,'Detalle 1era Cuota + Adicional'!$A$5:$U$350,5,0)+VLOOKUP(E218,'Detalle 1era Cuota + Adicional'!$A$5:$U$350,7,0),0)</f>
        <v>2210389</v>
      </c>
      <c r="G218" s="38">
        <f>IFERROR(VLOOKUP(E218,'Detalle 1era Cuota + Adicional'!$A$5:$U$350,9,0)+VLOOKUP(E218,'Detalle 1era Cuota + Adicional'!$A$5:$U$350,11,0),0)</f>
        <v>1757701</v>
      </c>
      <c r="H218" s="38">
        <f>IFERROR(VLOOKUP(E218,'Detalle 1era Cuota + Adicional'!$A$5:$U$350,13,0)+VLOOKUP(E218,'Detalle 1era Cuota + Adicional'!$A$5:$U$350,15,0),0)</f>
        <v>0</v>
      </c>
      <c r="I218" s="38">
        <f>IFERROR(VLOOKUP(E218,'Detalle 1era Cuota + Adicional'!$A$5:$U$350,17,0)+VLOOKUP(E218,'Detalle 1era Cuota + Adicional'!$A$5:$U$350,19,0),0)</f>
        <v>846859</v>
      </c>
      <c r="J218" s="39">
        <f t="shared" si="3"/>
        <v>4814949</v>
      </c>
    </row>
    <row r="219" spans="1:10" ht="15.75" customHeight="1" x14ac:dyDescent="0.25">
      <c r="A219" s="7">
        <v>216</v>
      </c>
      <c r="B219" s="36">
        <v>10</v>
      </c>
      <c r="C219" s="9" t="s">
        <v>449</v>
      </c>
      <c r="D219" s="9" t="s">
        <v>450</v>
      </c>
      <c r="E219" s="37">
        <v>10303</v>
      </c>
      <c r="F219" s="38">
        <f>IFERROR(VLOOKUP(E219,'Detalle 1era Cuota + Adicional'!$A$5:$U$350,5,0)+VLOOKUP(E219,'Detalle 1era Cuota + Adicional'!$A$5:$U$350,7,0),0)</f>
        <v>0</v>
      </c>
      <c r="G219" s="38">
        <f>IFERROR(VLOOKUP(E219,'Detalle 1era Cuota + Adicional'!$A$5:$U$350,9,0)+VLOOKUP(E219,'Detalle 1era Cuota + Adicional'!$A$5:$U$350,11,0),0)</f>
        <v>4881665</v>
      </c>
      <c r="H219" s="38">
        <f>IFERROR(VLOOKUP(E219,'Detalle 1era Cuota + Adicional'!$A$5:$U$350,13,0)+VLOOKUP(E219,'Detalle 1era Cuota + Adicional'!$A$5:$U$350,15,0),0)</f>
        <v>0</v>
      </c>
      <c r="I219" s="38">
        <f>IFERROR(VLOOKUP(E219,'Detalle 1era Cuota + Adicional'!$A$5:$U$350,17,0)+VLOOKUP(E219,'Detalle 1era Cuota + Adicional'!$A$5:$U$350,19,0),0)</f>
        <v>0</v>
      </c>
      <c r="J219" s="39">
        <f t="shared" si="3"/>
        <v>4881665</v>
      </c>
    </row>
    <row r="220" spans="1:10" ht="15.75" customHeight="1" x14ac:dyDescent="0.25">
      <c r="A220" s="7">
        <v>217</v>
      </c>
      <c r="B220" s="36">
        <v>10</v>
      </c>
      <c r="C220" s="9" t="s">
        <v>451</v>
      </c>
      <c r="D220" s="9" t="s">
        <v>452</v>
      </c>
      <c r="E220" s="37">
        <v>10304</v>
      </c>
      <c r="F220" s="38">
        <f>IFERROR(VLOOKUP(E220,'Detalle 1era Cuota + Adicional'!$A$5:$U$350,5,0)+VLOOKUP(E220,'Detalle 1era Cuota + Adicional'!$A$5:$U$350,7,0),0)</f>
        <v>0</v>
      </c>
      <c r="G220" s="38">
        <f>IFERROR(VLOOKUP(E220,'Detalle 1era Cuota + Adicional'!$A$5:$U$350,9,0)+VLOOKUP(E220,'Detalle 1era Cuota + Adicional'!$A$5:$U$350,11,0),0)</f>
        <v>0</v>
      </c>
      <c r="H220" s="38">
        <f>IFERROR(VLOOKUP(E220,'Detalle 1era Cuota + Adicional'!$A$5:$U$350,13,0)+VLOOKUP(E220,'Detalle 1era Cuota + Adicional'!$A$5:$U$350,15,0),0)</f>
        <v>0</v>
      </c>
      <c r="I220" s="38">
        <f>IFERROR(VLOOKUP(E220,'Detalle 1era Cuota + Adicional'!$A$5:$U$350,17,0)+VLOOKUP(E220,'Detalle 1era Cuota + Adicional'!$A$5:$U$350,19,0),0)</f>
        <v>0</v>
      </c>
      <c r="J220" s="39">
        <f t="shared" si="3"/>
        <v>0</v>
      </c>
    </row>
    <row r="221" spans="1:10" ht="15.75" customHeight="1" x14ac:dyDescent="0.25">
      <c r="A221" s="7">
        <v>218</v>
      </c>
      <c r="B221" s="36">
        <v>10</v>
      </c>
      <c r="C221" s="9" t="s">
        <v>453</v>
      </c>
      <c r="D221" s="9" t="s">
        <v>454</v>
      </c>
      <c r="E221" s="37">
        <v>10305</v>
      </c>
      <c r="F221" s="38">
        <f>IFERROR(VLOOKUP(E221,'Detalle 1era Cuota + Adicional'!$A$5:$U$350,5,0)+VLOOKUP(E221,'Detalle 1era Cuota + Adicional'!$A$5:$U$350,7,0),0)</f>
        <v>0</v>
      </c>
      <c r="G221" s="38">
        <f>IFERROR(VLOOKUP(E221,'Detalle 1era Cuota + Adicional'!$A$5:$U$350,9,0)+VLOOKUP(E221,'Detalle 1era Cuota + Adicional'!$A$5:$U$350,11,0),0)</f>
        <v>0</v>
      </c>
      <c r="H221" s="38">
        <f>IFERROR(VLOOKUP(E221,'Detalle 1era Cuota + Adicional'!$A$5:$U$350,13,0)+VLOOKUP(E221,'Detalle 1era Cuota + Adicional'!$A$5:$U$350,15,0),0)</f>
        <v>0</v>
      </c>
      <c r="I221" s="38">
        <f>IFERROR(VLOOKUP(E221,'Detalle 1era Cuota + Adicional'!$A$5:$U$350,17,0)+VLOOKUP(E221,'Detalle 1era Cuota + Adicional'!$A$5:$U$350,19,0),0)</f>
        <v>0</v>
      </c>
      <c r="J221" s="39">
        <f t="shared" si="3"/>
        <v>0</v>
      </c>
    </row>
    <row r="222" spans="1:10" ht="15.75" customHeight="1" x14ac:dyDescent="0.25">
      <c r="A222" s="7">
        <v>219</v>
      </c>
      <c r="B222" s="36">
        <v>10</v>
      </c>
      <c r="C222" s="9" t="s">
        <v>455</v>
      </c>
      <c r="D222" s="9" t="s">
        <v>456</v>
      </c>
      <c r="E222" s="37">
        <v>10306</v>
      </c>
      <c r="F222" s="38">
        <f>IFERROR(VLOOKUP(E222,'Detalle 1era Cuota + Adicional'!$A$5:$U$350,5,0)+VLOOKUP(E222,'Detalle 1era Cuota + Adicional'!$A$5:$U$350,7,0),0)</f>
        <v>0</v>
      </c>
      <c r="G222" s="38">
        <f>IFERROR(VLOOKUP(E222,'Detalle 1era Cuota + Adicional'!$A$5:$U$350,9,0)+VLOOKUP(E222,'Detalle 1era Cuota + Adicional'!$A$5:$U$350,11,0),0)</f>
        <v>2947657</v>
      </c>
      <c r="H222" s="38">
        <f>IFERROR(VLOOKUP(E222,'Detalle 1era Cuota + Adicional'!$A$5:$U$350,13,0)+VLOOKUP(E222,'Detalle 1era Cuota + Adicional'!$A$5:$U$350,15,0),0)</f>
        <v>0</v>
      </c>
      <c r="I222" s="38">
        <f>IFERROR(VLOOKUP(E222,'Detalle 1era Cuota + Adicional'!$A$5:$U$350,17,0)+VLOOKUP(E222,'Detalle 1era Cuota + Adicional'!$A$5:$U$350,19,0),0)</f>
        <v>0</v>
      </c>
      <c r="J222" s="39">
        <f t="shared" si="3"/>
        <v>2947657</v>
      </c>
    </row>
    <row r="223" spans="1:10" ht="15.75" customHeight="1" x14ac:dyDescent="0.25">
      <c r="A223" s="7">
        <v>220</v>
      </c>
      <c r="B223" s="36">
        <v>10</v>
      </c>
      <c r="C223" s="9" t="s">
        <v>457</v>
      </c>
      <c r="D223" s="9" t="s">
        <v>458</v>
      </c>
      <c r="E223" s="37">
        <v>10307</v>
      </c>
      <c r="F223" s="38">
        <f>IFERROR(VLOOKUP(E223,'Detalle 1era Cuota + Adicional'!$A$5:$U$350,5,0)+VLOOKUP(E223,'Detalle 1era Cuota + Adicional'!$A$5:$U$350,7,0),0)</f>
        <v>7731981</v>
      </c>
      <c r="G223" s="38">
        <f>IFERROR(VLOOKUP(E223,'Detalle 1era Cuota + Adicional'!$A$5:$U$350,9,0)+VLOOKUP(E223,'Detalle 1era Cuota + Adicional'!$A$5:$U$350,11,0),0)</f>
        <v>1071507</v>
      </c>
      <c r="H223" s="38">
        <f>IFERROR(VLOOKUP(E223,'Detalle 1era Cuota + Adicional'!$A$5:$U$350,13,0)+VLOOKUP(E223,'Detalle 1era Cuota + Adicional'!$A$5:$U$350,15,0),0)</f>
        <v>0</v>
      </c>
      <c r="I223" s="38">
        <f>IFERROR(VLOOKUP(E223,'Detalle 1era Cuota + Adicional'!$A$5:$U$350,17,0)+VLOOKUP(E223,'Detalle 1era Cuota + Adicional'!$A$5:$U$350,19,0),0)</f>
        <v>588853</v>
      </c>
      <c r="J223" s="39">
        <f t="shared" si="3"/>
        <v>9392341</v>
      </c>
    </row>
    <row r="224" spans="1:10" ht="15.75" customHeight="1" x14ac:dyDescent="0.25">
      <c r="A224" s="7">
        <v>221</v>
      </c>
      <c r="B224" s="36">
        <v>10</v>
      </c>
      <c r="C224" s="9" t="s">
        <v>459</v>
      </c>
      <c r="D224" s="9" t="s">
        <v>460</v>
      </c>
      <c r="E224" s="37">
        <v>10308</v>
      </c>
      <c r="F224" s="38">
        <f>IFERROR(VLOOKUP(E224,'Detalle 1era Cuota + Adicional'!$A$5:$U$350,5,0)+VLOOKUP(E224,'Detalle 1era Cuota + Adicional'!$A$5:$U$350,7,0),0)</f>
        <v>0</v>
      </c>
      <c r="G224" s="38">
        <f>IFERROR(VLOOKUP(E224,'Detalle 1era Cuota + Adicional'!$A$5:$U$350,9,0)+VLOOKUP(E224,'Detalle 1era Cuota + Adicional'!$A$5:$U$350,11,0),0)</f>
        <v>5858564</v>
      </c>
      <c r="H224" s="38">
        <f>IFERROR(VLOOKUP(E224,'Detalle 1era Cuota + Adicional'!$A$5:$U$350,13,0)+VLOOKUP(E224,'Detalle 1era Cuota + Adicional'!$A$5:$U$350,15,0),0)</f>
        <v>0</v>
      </c>
      <c r="I224" s="38">
        <f>IFERROR(VLOOKUP(E224,'Detalle 1era Cuota + Adicional'!$A$5:$U$350,17,0)+VLOOKUP(E224,'Detalle 1era Cuota + Adicional'!$A$5:$U$350,19,0),0)</f>
        <v>0</v>
      </c>
      <c r="J224" s="39">
        <f t="shared" si="3"/>
        <v>5858564</v>
      </c>
    </row>
    <row r="225" spans="1:10" ht="15.75" customHeight="1" x14ac:dyDescent="0.25">
      <c r="A225" s="7">
        <v>222</v>
      </c>
      <c r="B225" s="36">
        <v>10</v>
      </c>
      <c r="C225" s="9" t="s">
        <v>461</v>
      </c>
      <c r="D225" s="9" t="s">
        <v>462</v>
      </c>
      <c r="E225" s="37">
        <v>10309</v>
      </c>
      <c r="F225" s="38">
        <f>IFERROR(VLOOKUP(E225,'Detalle 1era Cuota + Adicional'!$A$5:$U$350,5,0)+VLOOKUP(E225,'Detalle 1era Cuota + Adicional'!$A$5:$U$350,7,0),0)</f>
        <v>24149660</v>
      </c>
      <c r="G225" s="38">
        <f>IFERROR(VLOOKUP(E225,'Detalle 1era Cuota + Adicional'!$A$5:$U$350,9,0)+VLOOKUP(E225,'Detalle 1era Cuota + Adicional'!$A$5:$U$350,11,0),0)</f>
        <v>6326235</v>
      </c>
      <c r="H225" s="38">
        <f>IFERROR(VLOOKUP(E225,'Detalle 1era Cuota + Adicional'!$A$5:$U$350,13,0)+VLOOKUP(E225,'Detalle 1era Cuota + Adicional'!$A$5:$U$350,15,0),0)</f>
        <v>0</v>
      </c>
      <c r="I225" s="38">
        <f>IFERROR(VLOOKUP(E225,'Detalle 1era Cuota + Adicional'!$A$5:$U$350,17,0)+VLOOKUP(E225,'Detalle 1era Cuota + Adicional'!$A$5:$U$350,19,0),0)</f>
        <v>1972832</v>
      </c>
      <c r="J225" s="39">
        <f t="shared" si="3"/>
        <v>32448727</v>
      </c>
    </row>
    <row r="226" spans="1:10" ht="15.75" customHeight="1" x14ac:dyDescent="0.25">
      <c r="A226" s="7">
        <v>223</v>
      </c>
      <c r="B226" s="36">
        <v>10</v>
      </c>
      <c r="C226" s="9" t="s">
        <v>463</v>
      </c>
      <c r="D226" s="9" t="s">
        <v>464</v>
      </c>
      <c r="E226" s="37">
        <v>10401</v>
      </c>
      <c r="F226" s="38">
        <f>IFERROR(VLOOKUP(E226,'Detalle 1era Cuota + Adicional'!$A$5:$U$350,5,0)+VLOOKUP(E226,'Detalle 1era Cuota + Adicional'!$A$5:$U$350,7,0),0)</f>
        <v>20029569</v>
      </c>
      <c r="G226" s="38">
        <f>IFERROR(VLOOKUP(E226,'Detalle 1era Cuota + Adicional'!$A$5:$U$350,9,0)+VLOOKUP(E226,'Detalle 1era Cuota + Adicional'!$A$5:$U$350,11,0),0)</f>
        <v>11721838</v>
      </c>
      <c r="H226" s="38">
        <f>IFERROR(VLOOKUP(E226,'Detalle 1era Cuota + Adicional'!$A$5:$U$350,13,0)+VLOOKUP(E226,'Detalle 1era Cuota + Adicional'!$A$5:$U$350,15,0),0)</f>
        <v>0</v>
      </c>
      <c r="I226" s="38">
        <f>IFERROR(VLOOKUP(E226,'Detalle 1era Cuota + Adicional'!$A$5:$U$350,17,0)+VLOOKUP(E226,'Detalle 1era Cuota + Adicional'!$A$5:$U$350,19,0),0)</f>
        <v>2361537</v>
      </c>
      <c r="J226" s="39">
        <f t="shared" si="3"/>
        <v>34112944</v>
      </c>
    </row>
    <row r="227" spans="1:10" ht="15.75" customHeight="1" x14ac:dyDescent="0.25">
      <c r="A227" s="7">
        <v>224</v>
      </c>
      <c r="B227" s="36">
        <v>10</v>
      </c>
      <c r="C227" s="9" t="s">
        <v>465</v>
      </c>
      <c r="D227" s="9" t="s">
        <v>466</v>
      </c>
      <c r="E227" s="37">
        <v>10402</v>
      </c>
      <c r="F227" s="38">
        <f>IFERROR(VLOOKUP(E227,'Detalle 1era Cuota + Adicional'!$A$5:$U$350,5,0)+VLOOKUP(E227,'Detalle 1era Cuota + Adicional'!$A$5:$U$350,7,0),0)</f>
        <v>10523024</v>
      </c>
      <c r="G227" s="38">
        <f>IFERROR(VLOOKUP(E227,'Detalle 1era Cuota + Adicional'!$A$5:$U$350,9,0)+VLOOKUP(E227,'Detalle 1era Cuota + Adicional'!$A$5:$U$350,11,0),0)</f>
        <v>5005580</v>
      </c>
      <c r="H227" s="38">
        <f>IFERROR(VLOOKUP(E227,'Detalle 1era Cuota + Adicional'!$A$5:$U$350,13,0)+VLOOKUP(E227,'Detalle 1era Cuota + Adicional'!$A$5:$U$350,15,0),0)</f>
        <v>0</v>
      </c>
      <c r="I227" s="38">
        <f>IFERROR(VLOOKUP(E227,'Detalle 1era Cuota + Adicional'!$A$5:$U$350,17,0)+VLOOKUP(E227,'Detalle 1era Cuota + Adicional'!$A$5:$U$350,19,0),0)</f>
        <v>0</v>
      </c>
      <c r="J227" s="39">
        <f t="shared" si="3"/>
        <v>15528604</v>
      </c>
    </row>
    <row r="228" spans="1:10" ht="15.75" customHeight="1" x14ac:dyDescent="0.25">
      <c r="A228" s="7">
        <v>225</v>
      </c>
      <c r="B228" s="36">
        <v>10</v>
      </c>
      <c r="C228" s="9" t="s">
        <v>467</v>
      </c>
      <c r="D228" s="9" t="s">
        <v>468</v>
      </c>
      <c r="E228" s="37">
        <v>10403</v>
      </c>
      <c r="F228" s="38">
        <f>IFERROR(VLOOKUP(E228,'Detalle 1era Cuota + Adicional'!$A$5:$U$350,5,0)+VLOOKUP(E228,'Detalle 1era Cuota + Adicional'!$A$5:$U$350,7,0),0)</f>
        <v>4413994</v>
      </c>
      <c r="G228" s="38">
        <f>IFERROR(VLOOKUP(E228,'Detalle 1era Cuota + Adicional'!$A$5:$U$350,9,0)+VLOOKUP(E228,'Detalle 1era Cuota + Adicional'!$A$5:$U$350,11,0),0)</f>
        <v>1290030</v>
      </c>
      <c r="H228" s="38">
        <f>IFERROR(VLOOKUP(E228,'Detalle 1era Cuota + Adicional'!$A$5:$U$350,13,0)+VLOOKUP(E228,'Detalle 1era Cuota + Adicional'!$A$5:$U$350,15,0),0)</f>
        <v>0</v>
      </c>
      <c r="I228" s="38">
        <f>IFERROR(VLOOKUP(E228,'Detalle 1era Cuota + Adicional'!$A$5:$U$350,17,0)+VLOOKUP(E228,'Detalle 1era Cuota + Adicional'!$A$5:$U$350,19,0),0)</f>
        <v>145682</v>
      </c>
      <c r="J228" s="39">
        <f t="shared" si="3"/>
        <v>5849706</v>
      </c>
    </row>
    <row r="229" spans="1:10" ht="15.75" customHeight="1" x14ac:dyDescent="0.25">
      <c r="A229" s="7">
        <v>226</v>
      </c>
      <c r="B229" s="36">
        <v>10</v>
      </c>
      <c r="C229" s="9" t="s">
        <v>469</v>
      </c>
      <c r="D229" s="9" t="s">
        <v>470</v>
      </c>
      <c r="E229" s="37">
        <v>10404</v>
      </c>
      <c r="F229" s="38">
        <f>IFERROR(VLOOKUP(E229,'Detalle 1era Cuota + Adicional'!$A$5:$U$350,5,0)+VLOOKUP(E229,'Detalle 1era Cuota + Adicional'!$A$5:$U$350,7,0),0)</f>
        <v>16521804</v>
      </c>
      <c r="G229" s="38">
        <f>IFERROR(VLOOKUP(E229,'Detalle 1era Cuota + Adicional'!$A$5:$U$350,9,0)+VLOOKUP(E229,'Detalle 1era Cuota + Adicional'!$A$5:$U$350,11,0),0)</f>
        <v>0</v>
      </c>
      <c r="H229" s="38">
        <f>IFERROR(VLOOKUP(E229,'Detalle 1era Cuota + Adicional'!$A$5:$U$350,13,0)+VLOOKUP(E229,'Detalle 1era Cuota + Adicional'!$A$5:$U$350,15,0),0)</f>
        <v>0</v>
      </c>
      <c r="I229" s="38">
        <f>IFERROR(VLOOKUP(E229,'Detalle 1era Cuota + Adicional'!$A$5:$U$350,17,0)+VLOOKUP(E229,'Detalle 1era Cuota + Adicional'!$A$5:$U$350,19,0),0)</f>
        <v>1760434</v>
      </c>
      <c r="J229" s="39">
        <f t="shared" si="3"/>
        <v>18282238</v>
      </c>
    </row>
    <row r="230" spans="1:10" ht="15.75" customHeight="1" x14ac:dyDescent="0.25">
      <c r="A230" s="7">
        <v>227</v>
      </c>
      <c r="B230" s="36">
        <v>10</v>
      </c>
      <c r="C230" s="9" t="s">
        <v>471</v>
      </c>
      <c r="D230" s="9" t="s">
        <v>472</v>
      </c>
      <c r="E230" s="37">
        <v>10405</v>
      </c>
      <c r="F230" s="38">
        <f>IFERROR(VLOOKUP(E230,'Detalle 1era Cuota + Adicional'!$A$5:$U$350,5,0)+VLOOKUP(E230,'Detalle 1era Cuota + Adicional'!$A$5:$U$350,7,0),0)</f>
        <v>1469729</v>
      </c>
      <c r="G230" s="38">
        <f>IFERROR(VLOOKUP(E230,'Detalle 1era Cuota + Adicional'!$A$5:$U$350,9,0)+VLOOKUP(E230,'Detalle 1era Cuota + Adicional'!$A$5:$U$350,11,0),0)</f>
        <v>2604560</v>
      </c>
      <c r="H230" s="38">
        <f>IFERROR(VLOOKUP(E230,'Detalle 1era Cuota + Adicional'!$A$5:$U$350,13,0)+VLOOKUP(E230,'Detalle 1era Cuota + Adicional'!$A$5:$U$350,15,0),0)</f>
        <v>0</v>
      </c>
      <c r="I230" s="38">
        <f>IFERROR(VLOOKUP(E230,'Detalle 1era Cuota + Adicional'!$A$5:$U$350,17,0)+VLOOKUP(E230,'Detalle 1era Cuota + Adicional'!$A$5:$U$350,19,0),0)</f>
        <v>112324</v>
      </c>
      <c r="J230" s="39">
        <f t="shared" si="3"/>
        <v>4186613</v>
      </c>
    </row>
    <row r="231" spans="1:10" ht="15.75" customHeight="1" x14ac:dyDescent="0.25">
      <c r="A231" s="7">
        <v>228</v>
      </c>
      <c r="B231" s="36">
        <v>10</v>
      </c>
      <c r="C231" s="9" t="s">
        <v>473</v>
      </c>
      <c r="D231" s="9" t="s">
        <v>474</v>
      </c>
      <c r="E231" s="37">
        <v>10406</v>
      </c>
      <c r="F231" s="38">
        <f>IFERROR(VLOOKUP(E231,'Detalle 1era Cuota + Adicional'!$A$5:$U$350,5,0)+VLOOKUP(E231,'Detalle 1era Cuota + Adicional'!$A$5:$U$350,7,0),0)</f>
        <v>8947096</v>
      </c>
      <c r="G231" s="38">
        <f>IFERROR(VLOOKUP(E231,'Detalle 1era Cuota + Adicional'!$A$5:$U$350,9,0)+VLOOKUP(E231,'Detalle 1era Cuota + Adicional'!$A$5:$U$350,11,0),0)</f>
        <v>9160909</v>
      </c>
      <c r="H231" s="38">
        <f>IFERROR(VLOOKUP(E231,'Detalle 1era Cuota + Adicional'!$A$5:$U$350,13,0)+VLOOKUP(E231,'Detalle 1era Cuota + Adicional'!$A$5:$U$350,15,0),0)</f>
        <v>0</v>
      </c>
      <c r="I231" s="38">
        <f>IFERROR(VLOOKUP(E231,'Detalle 1era Cuota + Adicional'!$A$5:$U$350,17,0)+VLOOKUP(E231,'Detalle 1era Cuota + Adicional'!$A$5:$U$350,19,0),0)</f>
        <v>3420794</v>
      </c>
      <c r="J231" s="39">
        <f t="shared" si="3"/>
        <v>21528799</v>
      </c>
    </row>
    <row r="232" spans="1:10" ht="15.75" customHeight="1" x14ac:dyDescent="0.25">
      <c r="A232" s="7">
        <v>229</v>
      </c>
      <c r="B232" s="36">
        <v>10</v>
      </c>
      <c r="C232" s="9" t="s">
        <v>475</v>
      </c>
      <c r="D232" s="9" t="s">
        <v>476</v>
      </c>
      <c r="E232" s="37">
        <v>10407</v>
      </c>
      <c r="F232" s="38">
        <f>IFERROR(VLOOKUP(E232,'Detalle 1era Cuota + Adicional'!$A$5:$U$350,5,0)+VLOOKUP(E232,'Detalle 1era Cuota + Adicional'!$A$5:$U$350,7,0),0)</f>
        <v>5297603</v>
      </c>
      <c r="G232" s="38">
        <f>IFERROR(VLOOKUP(E232,'Detalle 1era Cuota + Adicional'!$A$5:$U$350,9,0)+VLOOKUP(E232,'Detalle 1era Cuota + Adicional'!$A$5:$U$350,11,0),0)</f>
        <v>4440897.5</v>
      </c>
      <c r="H232" s="38">
        <f>IFERROR(VLOOKUP(E232,'Detalle 1era Cuota + Adicional'!$A$5:$U$350,13,0)+VLOOKUP(E232,'Detalle 1era Cuota + Adicional'!$A$5:$U$350,15,0),0)</f>
        <v>0</v>
      </c>
      <c r="I232" s="38">
        <f>IFERROR(VLOOKUP(E232,'Detalle 1era Cuota + Adicional'!$A$5:$U$350,17,0)+VLOOKUP(E232,'Detalle 1era Cuota + Adicional'!$A$5:$U$350,19,0),0)</f>
        <v>0</v>
      </c>
      <c r="J232" s="39">
        <f t="shared" si="3"/>
        <v>9738500.5</v>
      </c>
    </row>
    <row r="233" spans="1:10" ht="15.75" customHeight="1" x14ac:dyDescent="0.25">
      <c r="A233" s="7">
        <v>230</v>
      </c>
      <c r="B233" s="36">
        <v>10</v>
      </c>
      <c r="C233" s="9" t="s">
        <v>477</v>
      </c>
      <c r="D233" s="9" t="s">
        <v>478</v>
      </c>
      <c r="E233" s="37">
        <v>10408</v>
      </c>
      <c r="F233" s="38">
        <f>IFERROR(VLOOKUP(E233,'Detalle 1era Cuota + Adicional'!$A$5:$U$350,5,0)+VLOOKUP(E233,'Detalle 1era Cuota + Adicional'!$A$5:$U$350,7,0),0)</f>
        <v>3807425</v>
      </c>
      <c r="G233" s="38">
        <f>IFERROR(VLOOKUP(E233,'Detalle 1era Cuota + Adicional'!$A$5:$U$350,9,0)+VLOOKUP(E233,'Detalle 1era Cuota + Adicional'!$A$5:$U$350,11,0),0)</f>
        <v>3096731</v>
      </c>
      <c r="H233" s="38">
        <f>IFERROR(VLOOKUP(E233,'Detalle 1era Cuota + Adicional'!$A$5:$U$350,13,0)+VLOOKUP(E233,'Detalle 1era Cuota + Adicional'!$A$5:$U$350,15,0),0)</f>
        <v>0</v>
      </c>
      <c r="I233" s="38">
        <f>IFERROR(VLOOKUP(E233,'Detalle 1era Cuota + Adicional'!$A$5:$U$350,17,0)+VLOOKUP(E233,'Detalle 1era Cuota + Adicional'!$A$5:$U$350,19,0),0)</f>
        <v>1025899</v>
      </c>
      <c r="J233" s="39">
        <f t="shared" si="3"/>
        <v>7930055</v>
      </c>
    </row>
    <row r="234" spans="1:10" ht="15.75" customHeight="1" x14ac:dyDescent="0.25">
      <c r="A234" s="7">
        <v>231</v>
      </c>
      <c r="B234" s="36">
        <v>10</v>
      </c>
      <c r="C234" s="9" t="s">
        <v>479</v>
      </c>
      <c r="D234" s="9" t="s">
        <v>480</v>
      </c>
      <c r="E234" s="37">
        <v>10410</v>
      </c>
      <c r="F234" s="38">
        <f>IFERROR(VLOOKUP(E234,'Detalle 1era Cuota + Adicional'!$A$5:$U$350,5,0)+VLOOKUP(E234,'Detalle 1era Cuota + Adicional'!$A$5:$U$350,7,0),0)</f>
        <v>3695101</v>
      </c>
      <c r="G234" s="38">
        <f>IFERROR(VLOOKUP(E234,'Detalle 1era Cuota + Adicional'!$A$5:$U$350,9,0)+VLOOKUP(E234,'Detalle 1era Cuota + Adicional'!$A$5:$U$350,11,0),0)</f>
        <v>1226706</v>
      </c>
      <c r="H234" s="38">
        <f>IFERROR(VLOOKUP(E234,'Detalle 1era Cuota + Adicional'!$A$5:$U$350,13,0)+VLOOKUP(E234,'Detalle 1era Cuota + Adicional'!$A$5:$U$350,15,0),0)</f>
        <v>0</v>
      </c>
      <c r="I234" s="38">
        <f>IFERROR(VLOOKUP(E234,'Detalle 1era Cuota + Adicional'!$A$5:$U$350,17,0)+VLOOKUP(E234,'Detalle 1era Cuota + Adicional'!$A$5:$U$350,19,0),0)</f>
        <v>0</v>
      </c>
      <c r="J234" s="39">
        <f t="shared" si="3"/>
        <v>4921807</v>
      </c>
    </row>
    <row r="235" spans="1:10" ht="15.75" customHeight="1" x14ac:dyDescent="0.25">
      <c r="A235" s="7">
        <v>232</v>
      </c>
      <c r="B235" s="36">
        <v>10</v>
      </c>
      <c r="C235" s="9" t="s">
        <v>481</v>
      </c>
      <c r="D235" s="9" t="s">
        <v>482</v>
      </c>
      <c r="E235" s="37">
        <v>10415</v>
      </c>
      <c r="F235" s="38">
        <f>IFERROR(VLOOKUP(E235,'Detalle 1era Cuota + Adicional'!$A$5:$U$350,5,0)+VLOOKUP(E235,'Detalle 1era Cuota + Adicional'!$A$5:$U$350,7,0),0)</f>
        <v>10728638</v>
      </c>
      <c r="G235" s="38">
        <f>IFERROR(VLOOKUP(E235,'Detalle 1era Cuota + Adicional'!$A$5:$U$350,9,0)+VLOOKUP(E235,'Detalle 1era Cuota + Adicional'!$A$5:$U$350,11,0),0)</f>
        <v>2935407</v>
      </c>
      <c r="H235" s="38">
        <f>IFERROR(VLOOKUP(E235,'Detalle 1era Cuota + Adicional'!$A$5:$U$350,13,0)+VLOOKUP(E235,'Detalle 1era Cuota + Adicional'!$A$5:$U$350,15,0),0)</f>
        <v>0</v>
      </c>
      <c r="I235" s="38">
        <f>IFERROR(VLOOKUP(E235,'Detalle 1era Cuota + Adicional'!$A$5:$U$350,17,0)+VLOOKUP(E235,'Detalle 1era Cuota + Adicional'!$A$5:$U$350,19,0),0)</f>
        <v>1469070</v>
      </c>
      <c r="J235" s="39">
        <f t="shared" si="3"/>
        <v>15133115</v>
      </c>
    </row>
    <row r="236" spans="1:10" ht="15.75" customHeight="1" x14ac:dyDescent="0.25">
      <c r="A236" s="7">
        <v>233</v>
      </c>
      <c r="B236" s="36">
        <v>10</v>
      </c>
      <c r="C236" s="9" t="s">
        <v>483</v>
      </c>
      <c r="D236" s="9" t="s">
        <v>484</v>
      </c>
      <c r="E236" s="37">
        <v>10501</v>
      </c>
      <c r="F236" s="38">
        <f>IFERROR(VLOOKUP(E236,'Detalle 1era Cuota + Adicional'!$A$5:$U$350,5,0)+VLOOKUP(E236,'Detalle 1era Cuota + Adicional'!$A$5:$U$350,7,0),0)</f>
        <v>3806766</v>
      </c>
      <c r="G236" s="38">
        <f>IFERROR(VLOOKUP(E236,'Detalle 1era Cuota + Adicional'!$A$5:$U$350,9,0)+VLOOKUP(E236,'Detalle 1era Cuota + Adicional'!$A$5:$U$350,11,0),0)</f>
        <v>655569</v>
      </c>
      <c r="H236" s="38">
        <f>IFERROR(VLOOKUP(E236,'Detalle 1era Cuota + Adicional'!$A$5:$U$350,13,0)+VLOOKUP(E236,'Detalle 1era Cuota + Adicional'!$A$5:$U$350,15,0),0)</f>
        <v>0</v>
      </c>
      <c r="I236" s="38">
        <f>IFERROR(VLOOKUP(E236,'Detalle 1era Cuota + Adicional'!$A$5:$U$350,17,0)+VLOOKUP(E236,'Detalle 1era Cuota + Adicional'!$A$5:$U$350,19,0),0)</f>
        <v>0</v>
      </c>
      <c r="J236" s="39">
        <f t="shared" si="3"/>
        <v>4462335</v>
      </c>
    </row>
    <row r="237" spans="1:10" ht="15.75" customHeight="1" x14ac:dyDescent="0.25">
      <c r="A237" s="7">
        <v>234</v>
      </c>
      <c r="B237" s="36">
        <v>10</v>
      </c>
      <c r="C237" s="9" t="s">
        <v>485</v>
      </c>
      <c r="D237" s="9" t="s">
        <v>486</v>
      </c>
      <c r="E237" s="37">
        <v>10502</v>
      </c>
      <c r="F237" s="38">
        <f>IFERROR(VLOOKUP(E237,'Detalle 1era Cuota + Adicional'!$A$5:$U$350,5,0)+VLOOKUP(E237,'Detalle 1era Cuota + Adicional'!$A$5:$U$350,7,0),0)</f>
        <v>7914413</v>
      </c>
      <c r="G237" s="38">
        <f>IFERROR(VLOOKUP(E237,'Detalle 1era Cuota + Adicional'!$A$5:$U$350,9,0)+VLOOKUP(E237,'Detalle 1era Cuota + Adicional'!$A$5:$U$350,11,0),0)</f>
        <v>0</v>
      </c>
      <c r="H237" s="38">
        <f>IFERROR(VLOOKUP(E237,'Detalle 1era Cuota + Adicional'!$A$5:$U$350,13,0)+VLOOKUP(E237,'Detalle 1era Cuota + Adicional'!$A$5:$U$350,15,0),0)</f>
        <v>0</v>
      </c>
      <c r="I237" s="38">
        <f>IFERROR(VLOOKUP(E237,'Detalle 1era Cuota + Adicional'!$A$5:$U$350,17,0)+VLOOKUP(E237,'Detalle 1era Cuota + Adicional'!$A$5:$U$350,19,0),0)</f>
        <v>409813</v>
      </c>
      <c r="J237" s="39">
        <f t="shared" si="3"/>
        <v>8324226</v>
      </c>
    </row>
    <row r="238" spans="1:10" ht="15.75" customHeight="1" x14ac:dyDescent="0.25">
      <c r="A238" s="7">
        <v>235</v>
      </c>
      <c r="B238" s="36">
        <v>10</v>
      </c>
      <c r="C238" s="9" t="s">
        <v>487</v>
      </c>
      <c r="D238" s="9" t="s">
        <v>488</v>
      </c>
      <c r="E238" s="37">
        <v>10503</v>
      </c>
      <c r="F238" s="38">
        <f>IFERROR(VLOOKUP(E238,'Detalle 1era Cuota + Adicional'!$A$5:$U$350,5,0)+VLOOKUP(E238,'Detalle 1era Cuota + Adicional'!$A$5:$U$350,7,0),0)</f>
        <v>1730468</v>
      </c>
      <c r="G238" s="38">
        <f>IFERROR(VLOOKUP(E238,'Detalle 1era Cuota + Adicional'!$A$5:$U$350,9,0)+VLOOKUP(E238,'Detalle 1era Cuota + Adicional'!$A$5:$U$350,11,0),0)</f>
        <v>628336</v>
      </c>
      <c r="H238" s="38">
        <f>IFERROR(VLOOKUP(E238,'Detalle 1era Cuota + Adicional'!$A$5:$U$350,13,0)+VLOOKUP(E238,'Detalle 1era Cuota + Adicional'!$A$5:$U$350,15,0),0)</f>
        <v>0</v>
      </c>
      <c r="I238" s="38">
        <f>IFERROR(VLOOKUP(E238,'Detalle 1era Cuota + Adicional'!$A$5:$U$350,17,0)+VLOOKUP(E238,'Detalle 1era Cuota + Adicional'!$A$5:$U$350,19,0),0)</f>
        <v>0</v>
      </c>
      <c r="J238" s="39">
        <f t="shared" si="3"/>
        <v>2358804</v>
      </c>
    </row>
    <row r="239" spans="1:10" ht="15.75" customHeight="1" x14ac:dyDescent="0.25">
      <c r="A239" s="7">
        <v>236</v>
      </c>
      <c r="B239" s="36">
        <v>10</v>
      </c>
      <c r="C239" s="9" t="s">
        <v>489</v>
      </c>
      <c r="D239" s="9" t="s">
        <v>490</v>
      </c>
      <c r="E239" s="37">
        <v>10504</v>
      </c>
      <c r="F239" s="38">
        <f>IFERROR(VLOOKUP(E239,'Detalle 1era Cuota + Adicional'!$A$5:$U$350,5,0)+VLOOKUP(E239,'Detalle 1era Cuota + Adicional'!$A$5:$U$350,7,0),0)</f>
        <v>2082423</v>
      </c>
      <c r="G239" s="38">
        <f>IFERROR(VLOOKUP(E239,'Detalle 1era Cuota + Adicional'!$A$5:$U$350,9,0)+VLOOKUP(E239,'Detalle 1era Cuota + Adicional'!$A$5:$U$350,11,0),0)</f>
        <v>0</v>
      </c>
      <c r="H239" s="38">
        <f>IFERROR(VLOOKUP(E239,'Detalle 1era Cuota + Adicional'!$A$5:$U$350,13,0)+VLOOKUP(E239,'Detalle 1era Cuota + Adicional'!$A$5:$U$350,15,0),0)</f>
        <v>0</v>
      </c>
      <c r="I239" s="38">
        <f>IFERROR(VLOOKUP(E239,'Detalle 1era Cuota + Adicional'!$A$5:$U$350,17,0)+VLOOKUP(E239,'Detalle 1era Cuota + Adicional'!$A$5:$U$350,19,0),0)</f>
        <v>0</v>
      </c>
      <c r="J239" s="39">
        <f t="shared" si="3"/>
        <v>2082423</v>
      </c>
    </row>
    <row r="240" spans="1:10" ht="15.75" customHeight="1" x14ac:dyDescent="0.25">
      <c r="A240" s="7">
        <v>237</v>
      </c>
      <c r="B240" s="36">
        <v>11</v>
      </c>
      <c r="C240" s="9" t="s">
        <v>491</v>
      </c>
      <c r="D240" s="9" t="s">
        <v>492</v>
      </c>
      <c r="E240" s="37">
        <v>11101</v>
      </c>
      <c r="F240" s="38">
        <f>IFERROR(VLOOKUP(E240,'Detalle 1era Cuota + Adicional'!$A$5:$U$350,5,0)+VLOOKUP(E240,'Detalle 1era Cuota + Adicional'!$A$5:$U$350,7,0),0)</f>
        <v>14334500</v>
      </c>
      <c r="G240" s="38">
        <f>IFERROR(VLOOKUP(E240,'Detalle 1era Cuota + Adicional'!$A$5:$U$350,9,0)+VLOOKUP(E240,'Detalle 1era Cuota + Adicional'!$A$5:$U$350,11,0),0)</f>
        <v>0</v>
      </c>
      <c r="H240" s="38">
        <f>IFERROR(VLOOKUP(E240,'Detalle 1era Cuota + Adicional'!$A$5:$U$350,13,0)+VLOOKUP(E240,'Detalle 1era Cuota + Adicional'!$A$5:$U$350,15,0),0)</f>
        <v>0</v>
      </c>
      <c r="I240" s="38">
        <f>IFERROR(VLOOKUP(E240,'Detalle 1era Cuota + Adicional'!$A$5:$U$350,17,0)+VLOOKUP(E240,'Detalle 1era Cuota + Adicional'!$A$5:$U$350,19,0),0)</f>
        <v>2744117</v>
      </c>
      <c r="J240" s="39">
        <f t="shared" si="3"/>
        <v>17078617</v>
      </c>
    </row>
    <row r="241" spans="1:10" ht="15.75" customHeight="1" x14ac:dyDescent="0.25">
      <c r="A241" s="7">
        <v>238</v>
      </c>
      <c r="B241" s="36">
        <v>11</v>
      </c>
      <c r="C241" s="9" t="s">
        <v>493</v>
      </c>
      <c r="D241" s="9" t="s">
        <v>494</v>
      </c>
      <c r="E241" s="37">
        <v>11102</v>
      </c>
      <c r="F241" s="38">
        <f>IFERROR(VLOOKUP(E241,'Detalle 1era Cuota + Adicional'!$A$5:$U$350,5,0)+VLOOKUP(E241,'Detalle 1era Cuota + Adicional'!$A$5:$U$350,7,0),0)</f>
        <v>3315254</v>
      </c>
      <c r="G241" s="38">
        <f>IFERROR(VLOOKUP(E241,'Detalle 1era Cuota + Adicional'!$A$5:$U$350,9,0)+VLOOKUP(E241,'Detalle 1era Cuota + Adicional'!$A$5:$U$350,11,0),0)</f>
        <v>0</v>
      </c>
      <c r="H241" s="38">
        <f>IFERROR(VLOOKUP(E241,'Detalle 1era Cuota + Adicional'!$A$5:$U$350,13,0)+VLOOKUP(E241,'Detalle 1era Cuota + Adicional'!$A$5:$U$350,15,0),0)</f>
        <v>0</v>
      </c>
      <c r="I241" s="38">
        <f>IFERROR(VLOOKUP(E241,'Detalle 1era Cuota + Adicional'!$A$5:$U$350,17,0)+VLOOKUP(E241,'Detalle 1era Cuota + Adicional'!$A$5:$U$350,19,0),0)</f>
        <v>0</v>
      </c>
      <c r="J241" s="39">
        <f t="shared" si="3"/>
        <v>3315254</v>
      </c>
    </row>
    <row r="242" spans="1:10" ht="15.75" customHeight="1" x14ac:dyDescent="0.25">
      <c r="A242" s="7">
        <v>239</v>
      </c>
      <c r="B242" s="36">
        <v>11</v>
      </c>
      <c r="C242" s="9" t="s">
        <v>495</v>
      </c>
      <c r="D242" s="9" t="s">
        <v>496</v>
      </c>
      <c r="E242" s="37">
        <v>11104</v>
      </c>
      <c r="F242" s="38">
        <f>IFERROR(VLOOKUP(E242,'Detalle 1era Cuota + Adicional'!$A$5:$U$350,5,0)+VLOOKUP(E242,'Detalle 1era Cuota + Adicional'!$A$5:$U$350,7,0),0)</f>
        <v>1584786</v>
      </c>
      <c r="G242" s="38">
        <f>IFERROR(VLOOKUP(E242,'Detalle 1era Cuota + Adicional'!$A$5:$U$350,9,0)+VLOOKUP(E242,'Detalle 1era Cuota + Adicional'!$A$5:$U$350,11,0),0)</f>
        <v>0</v>
      </c>
      <c r="H242" s="38">
        <f>IFERROR(VLOOKUP(E242,'Detalle 1era Cuota + Adicional'!$A$5:$U$350,13,0)+VLOOKUP(E242,'Detalle 1era Cuota + Adicional'!$A$5:$U$350,15,0),0)</f>
        <v>0</v>
      </c>
      <c r="I242" s="38">
        <f>IFERROR(VLOOKUP(E242,'Detalle 1era Cuota + Adicional'!$A$5:$U$350,17,0)+VLOOKUP(E242,'Detalle 1era Cuota + Adicional'!$A$5:$U$350,19,0),0)</f>
        <v>0</v>
      </c>
      <c r="J242" s="39">
        <f t="shared" si="3"/>
        <v>1584786</v>
      </c>
    </row>
    <row r="243" spans="1:10" ht="15.75" customHeight="1" x14ac:dyDescent="0.25">
      <c r="A243" s="7">
        <v>240</v>
      </c>
      <c r="B243" s="36">
        <v>11</v>
      </c>
      <c r="C243" s="9" t="s">
        <v>497</v>
      </c>
      <c r="D243" s="9" t="s">
        <v>498</v>
      </c>
      <c r="E243" s="37">
        <v>11201</v>
      </c>
      <c r="F243" s="38">
        <f>IFERROR(VLOOKUP(E243,'Detalle 1era Cuota + Adicional'!$A$5:$U$350,5,0)+VLOOKUP(E243,'Detalle 1era Cuota + Adicional'!$A$5:$U$350,7,0),0)</f>
        <v>2689651</v>
      </c>
      <c r="G243" s="38">
        <f>IFERROR(VLOOKUP(E243,'Detalle 1era Cuota + Adicional'!$A$5:$U$350,9,0)+VLOOKUP(E243,'Detalle 1era Cuota + Adicional'!$A$5:$U$350,11,0),0)</f>
        <v>0</v>
      </c>
      <c r="H243" s="38">
        <f>IFERROR(VLOOKUP(E243,'Detalle 1era Cuota + Adicional'!$A$5:$U$350,13,0)+VLOOKUP(E243,'Detalle 1era Cuota + Adicional'!$A$5:$U$350,15,0),0)</f>
        <v>0</v>
      </c>
      <c r="I243" s="38">
        <f>IFERROR(VLOOKUP(E243,'Detalle 1era Cuota + Adicional'!$A$5:$U$350,17,0)+VLOOKUP(E243,'Detalle 1era Cuota + Adicional'!$A$5:$U$350,19,0),0)</f>
        <v>0</v>
      </c>
      <c r="J243" s="39">
        <f t="shared" si="3"/>
        <v>2689651</v>
      </c>
    </row>
    <row r="244" spans="1:10" ht="15.75" customHeight="1" x14ac:dyDescent="0.25">
      <c r="A244" s="7">
        <v>241</v>
      </c>
      <c r="B244" s="36">
        <v>11</v>
      </c>
      <c r="C244" s="9" t="s">
        <v>499</v>
      </c>
      <c r="D244" s="9" t="s">
        <v>500</v>
      </c>
      <c r="E244" s="37">
        <v>11203</v>
      </c>
      <c r="F244" s="38">
        <f>IFERROR(VLOOKUP(E244,'Detalle 1era Cuota + Adicional'!$A$5:$U$350,5,0)+VLOOKUP(E244,'Detalle 1era Cuota + Adicional'!$A$5:$U$350,7,0),0)</f>
        <v>1378513</v>
      </c>
      <c r="G244" s="38">
        <f>IFERROR(VLOOKUP(E244,'Detalle 1era Cuota + Adicional'!$A$5:$U$350,9,0)+VLOOKUP(E244,'Detalle 1era Cuota + Adicional'!$A$5:$U$350,11,0),0)</f>
        <v>0</v>
      </c>
      <c r="H244" s="38">
        <f>IFERROR(VLOOKUP(E244,'Detalle 1era Cuota + Adicional'!$A$5:$U$350,13,0)+VLOOKUP(E244,'Detalle 1era Cuota + Adicional'!$A$5:$U$350,15,0),0)</f>
        <v>0</v>
      </c>
      <c r="I244" s="38">
        <f>IFERROR(VLOOKUP(E244,'Detalle 1era Cuota + Adicional'!$A$5:$U$350,17,0)+VLOOKUP(E244,'Detalle 1era Cuota + Adicional'!$A$5:$U$350,19,0),0)</f>
        <v>185165</v>
      </c>
      <c r="J244" s="39">
        <f t="shared" si="3"/>
        <v>1563678</v>
      </c>
    </row>
    <row r="245" spans="1:10" ht="15.75" customHeight="1" x14ac:dyDescent="0.25">
      <c r="A245" s="7">
        <v>242</v>
      </c>
      <c r="B245" s="36">
        <v>11</v>
      </c>
      <c r="C245" s="9" t="s">
        <v>501</v>
      </c>
      <c r="D245" s="9" t="s">
        <v>502</v>
      </c>
      <c r="E245" s="37">
        <v>11301</v>
      </c>
      <c r="F245" s="38">
        <f>IFERROR(VLOOKUP(E245,'Detalle 1era Cuota + Adicional'!$A$5:$U$350,5,0)+VLOOKUP(E245,'Detalle 1era Cuota + Adicional'!$A$5:$U$350,7,0),0)</f>
        <v>1751576</v>
      </c>
      <c r="G245" s="38">
        <f>IFERROR(VLOOKUP(E245,'Detalle 1era Cuota + Adicional'!$A$5:$U$350,9,0)+VLOOKUP(E245,'Detalle 1era Cuota + Adicional'!$A$5:$U$350,11,0),0)</f>
        <v>0</v>
      </c>
      <c r="H245" s="38">
        <f>IFERROR(VLOOKUP(E245,'Detalle 1era Cuota + Adicional'!$A$5:$U$350,13,0)+VLOOKUP(E245,'Detalle 1era Cuota + Adicional'!$A$5:$U$350,15,0),0)</f>
        <v>0</v>
      </c>
      <c r="I245" s="38">
        <f>IFERROR(VLOOKUP(E245,'Detalle 1era Cuota + Adicional'!$A$5:$U$350,17,0)+VLOOKUP(E245,'Detalle 1era Cuota + Adicional'!$A$5:$U$350,19,0),0)</f>
        <v>661694</v>
      </c>
      <c r="J245" s="39">
        <f t="shared" si="3"/>
        <v>2413270</v>
      </c>
    </row>
    <row r="246" spans="1:10" ht="15.75" customHeight="1" x14ac:dyDescent="0.25">
      <c r="A246" s="7">
        <v>243</v>
      </c>
      <c r="B246" s="36">
        <v>11</v>
      </c>
      <c r="C246" s="9" t="s">
        <v>503</v>
      </c>
      <c r="D246" s="9" t="s">
        <v>504</v>
      </c>
      <c r="E246" s="37">
        <v>11302</v>
      </c>
      <c r="F246" s="38">
        <f>IFERROR(VLOOKUP(E246,'Detalle 1era Cuota + Adicional'!$A$5:$U$350,5,0)+VLOOKUP(E246,'Detalle 1era Cuota + Adicional'!$A$5:$U$350,7,0),0)</f>
        <v>1366263</v>
      </c>
      <c r="G246" s="38">
        <f>IFERROR(VLOOKUP(E246,'Detalle 1era Cuota + Adicional'!$A$5:$U$350,9,0)+VLOOKUP(E246,'Detalle 1era Cuota + Adicional'!$A$5:$U$350,11,0),0)</f>
        <v>0</v>
      </c>
      <c r="H246" s="38">
        <f>IFERROR(VLOOKUP(E246,'Detalle 1era Cuota + Adicional'!$A$5:$U$350,13,0)+VLOOKUP(E246,'Detalle 1era Cuota + Adicional'!$A$5:$U$350,15,0),0)</f>
        <v>0</v>
      </c>
      <c r="I246" s="38">
        <f>IFERROR(VLOOKUP(E246,'Detalle 1era Cuota + Adicional'!$A$5:$U$350,17,0)+VLOOKUP(E246,'Detalle 1era Cuota + Adicional'!$A$5:$U$350,19,0),0)</f>
        <v>0</v>
      </c>
      <c r="J246" s="39">
        <f t="shared" si="3"/>
        <v>1366263</v>
      </c>
    </row>
    <row r="247" spans="1:10" ht="15.75" customHeight="1" x14ac:dyDescent="0.25">
      <c r="A247" s="7">
        <v>244</v>
      </c>
      <c r="B247" s="36">
        <v>11</v>
      </c>
      <c r="C247" s="9" t="s">
        <v>505</v>
      </c>
      <c r="D247" s="9" t="s">
        <v>506</v>
      </c>
      <c r="E247" s="37">
        <v>11303</v>
      </c>
      <c r="F247" s="38">
        <f>IFERROR(VLOOKUP(E247,'Detalle 1era Cuota + Adicional'!$A$5:$U$350,5,0)+VLOOKUP(E247,'Detalle 1era Cuota + Adicional'!$A$5:$U$350,7,0),0)</f>
        <v>998666</v>
      </c>
      <c r="G247" s="38">
        <f>IFERROR(VLOOKUP(E247,'Detalle 1era Cuota + Adicional'!$A$5:$U$350,9,0)+VLOOKUP(E247,'Detalle 1era Cuota + Adicional'!$A$5:$U$350,11,0),0)</f>
        <v>0</v>
      </c>
      <c r="H247" s="38">
        <f>IFERROR(VLOOKUP(E247,'Detalle 1era Cuota + Adicional'!$A$5:$U$350,13,0)+VLOOKUP(E247,'Detalle 1era Cuota + Adicional'!$A$5:$U$350,15,0),0)</f>
        <v>0</v>
      </c>
      <c r="I247" s="38">
        <f>IFERROR(VLOOKUP(E247,'Detalle 1era Cuota + Adicional'!$A$5:$U$350,17,0)+VLOOKUP(E247,'Detalle 1era Cuota + Adicional'!$A$5:$U$350,19,0),0)</f>
        <v>364205</v>
      </c>
      <c r="J247" s="39">
        <f t="shared" si="3"/>
        <v>1362871</v>
      </c>
    </row>
    <row r="248" spans="1:10" ht="15.75" customHeight="1" x14ac:dyDescent="0.25">
      <c r="A248" s="7">
        <v>245</v>
      </c>
      <c r="B248" s="36">
        <v>11</v>
      </c>
      <c r="C248" s="9" t="s">
        <v>507</v>
      </c>
      <c r="D248" s="9" t="s">
        <v>508</v>
      </c>
      <c r="E248" s="37">
        <v>11401</v>
      </c>
      <c r="F248" s="38">
        <f>IFERROR(VLOOKUP(E248,'Detalle 1era Cuota + Adicional'!$A$5:$U$350,5,0)+VLOOKUP(E248,'Detalle 1era Cuota + Adicional'!$A$5:$U$350,7,0),0)</f>
        <v>16025020</v>
      </c>
      <c r="G248" s="38">
        <f>IFERROR(VLOOKUP(E248,'Detalle 1era Cuota + Adicional'!$A$5:$U$350,9,0)+VLOOKUP(E248,'Detalle 1era Cuota + Adicional'!$A$5:$U$350,11,0),0)</f>
        <v>0</v>
      </c>
      <c r="H248" s="38">
        <f>IFERROR(VLOOKUP(E248,'Detalle 1era Cuota + Adicional'!$A$5:$U$350,13,0)+VLOOKUP(E248,'Detalle 1era Cuota + Adicional'!$A$5:$U$350,15,0),0)</f>
        <v>0</v>
      </c>
      <c r="I248" s="38">
        <f>IFERROR(VLOOKUP(E248,'Detalle 1era Cuota + Adicional'!$A$5:$U$350,17,0)+VLOOKUP(E248,'Detalle 1era Cuota + Adicional'!$A$5:$U$350,19,0),0)</f>
        <v>5354143</v>
      </c>
      <c r="J248" s="39">
        <f t="shared" si="3"/>
        <v>21379163</v>
      </c>
    </row>
    <row r="249" spans="1:10" ht="15.75" customHeight="1" x14ac:dyDescent="0.25">
      <c r="A249" s="7">
        <v>246</v>
      </c>
      <c r="B249" s="36">
        <v>11</v>
      </c>
      <c r="C249" s="9" t="s">
        <v>509</v>
      </c>
      <c r="D249" s="9" t="s">
        <v>510</v>
      </c>
      <c r="E249" s="37">
        <v>11402</v>
      </c>
      <c r="F249" s="38">
        <f>IFERROR(VLOOKUP(E249,'Detalle 1era Cuota + Adicional'!$A$5:$U$350,5,0)+VLOOKUP(E249,'Detalle 1era Cuota + Adicional'!$A$5:$U$350,7,0),0)</f>
        <v>376455</v>
      </c>
      <c r="G249" s="38">
        <f>IFERROR(VLOOKUP(E249,'Detalle 1era Cuota + Adicional'!$A$5:$U$350,9,0)+VLOOKUP(E249,'Detalle 1era Cuota + Adicional'!$A$5:$U$350,11,0),0)</f>
        <v>0</v>
      </c>
      <c r="H249" s="38">
        <f>IFERROR(VLOOKUP(E249,'Detalle 1era Cuota + Adicional'!$A$5:$U$350,13,0)+VLOOKUP(E249,'Detalle 1era Cuota + Adicional'!$A$5:$U$350,15,0),0)</f>
        <v>0</v>
      </c>
      <c r="I249" s="38">
        <f>IFERROR(VLOOKUP(E249,'Detalle 1era Cuota + Adicional'!$A$5:$U$350,17,0)+VLOOKUP(E249,'Detalle 1era Cuota + Adicional'!$A$5:$U$350,19,0),0)</f>
        <v>364205</v>
      </c>
      <c r="J249" s="39">
        <f t="shared" si="3"/>
        <v>740660</v>
      </c>
    </row>
    <row r="250" spans="1:10" ht="15.75" customHeight="1" x14ac:dyDescent="0.25">
      <c r="A250" s="7">
        <v>247</v>
      </c>
      <c r="B250" s="36">
        <v>12</v>
      </c>
      <c r="C250" s="9" t="s">
        <v>511</v>
      </c>
      <c r="D250" s="9" t="s">
        <v>512</v>
      </c>
      <c r="E250" s="37">
        <v>12101</v>
      </c>
      <c r="F250" s="38">
        <f>IFERROR(VLOOKUP(E250,'Detalle 1era Cuota + Adicional'!$A$5:$U$350,5,0)+VLOOKUP(E250,'Detalle 1era Cuota + Adicional'!$A$5:$U$350,7,0),0)</f>
        <v>6330286</v>
      </c>
      <c r="G250" s="38">
        <f>IFERROR(VLOOKUP(E250,'Detalle 1era Cuota + Adicional'!$A$5:$U$350,9,0)+VLOOKUP(E250,'Detalle 1era Cuota + Adicional'!$A$5:$U$350,11,0),0)</f>
        <v>1974150</v>
      </c>
      <c r="H250" s="38">
        <f>IFERROR(VLOOKUP(E250,'Detalle 1era Cuota + Adicional'!$A$5:$U$350,13,0)+VLOOKUP(E250,'Detalle 1era Cuota + Adicional'!$A$5:$U$350,15,0),0)</f>
        <v>0</v>
      </c>
      <c r="I250" s="38">
        <f>IFERROR(VLOOKUP(E250,'Detalle 1era Cuota + Adicional'!$A$5:$U$350,17,0)+VLOOKUP(E250,'Detalle 1era Cuota + Adicional'!$A$5:$U$350,19,0),0)</f>
        <v>1924491</v>
      </c>
      <c r="J250" s="39">
        <f t="shared" si="3"/>
        <v>10228927</v>
      </c>
    </row>
    <row r="251" spans="1:10" ht="15.75" customHeight="1" x14ac:dyDescent="0.25">
      <c r="A251" s="7">
        <v>248</v>
      </c>
      <c r="B251" s="36">
        <v>12</v>
      </c>
      <c r="C251" s="9" t="s">
        <v>513</v>
      </c>
      <c r="D251" s="9" t="s">
        <v>514</v>
      </c>
      <c r="E251" s="37">
        <v>12103</v>
      </c>
      <c r="F251" s="38">
        <f>IFERROR(VLOOKUP(E251,'Detalle 1era Cuota + Adicional'!$A$5:$U$350,5,0)+VLOOKUP(E251,'Detalle 1era Cuota + Adicional'!$A$5:$U$350,7,0),0)</f>
        <v>0</v>
      </c>
      <c r="G251" s="38">
        <f>IFERROR(VLOOKUP(E251,'Detalle 1era Cuota + Adicional'!$A$5:$U$350,9,0)+VLOOKUP(E251,'Detalle 1era Cuota + Adicional'!$A$5:$U$350,11,0),0)</f>
        <v>0</v>
      </c>
      <c r="H251" s="38">
        <f>IFERROR(VLOOKUP(E251,'Detalle 1era Cuota + Adicional'!$A$5:$U$350,13,0)+VLOOKUP(E251,'Detalle 1era Cuota + Adicional'!$A$5:$U$350,15,0),0)</f>
        <v>0</v>
      </c>
      <c r="I251" s="38">
        <f>IFERROR(VLOOKUP(E251,'Detalle 1era Cuota + Adicional'!$A$5:$U$350,17,0)+VLOOKUP(E251,'Detalle 1era Cuota + Adicional'!$A$5:$U$350,19,0),0)</f>
        <v>0</v>
      </c>
      <c r="J251" s="39">
        <f t="shared" si="3"/>
        <v>0</v>
      </c>
    </row>
    <row r="252" spans="1:10" ht="15.75" customHeight="1" x14ac:dyDescent="0.25">
      <c r="A252" s="7">
        <v>249</v>
      </c>
      <c r="B252" s="36">
        <v>12</v>
      </c>
      <c r="C252" s="9" t="s">
        <v>515</v>
      </c>
      <c r="D252" s="9" t="s">
        <v>516</v>
      </c>
      <c r="E252" s="37">
        <v>12202</v>
      </c>
      <c r="F252" s="38">
        <f>IFERROR(VLOOKUP(E252,'Detalle 1era Cuota + Adicional'!$A$5:$U$350,5,0)+VLOOKUP(E252,'Detalle 1era Cuota + Adicional'!$A$5:$U$350,7,0),0)</f>
        <v>0</v>
      </c>
      <c r="G252" s="38">
        <f>IFERROR(VLOOKUP(E252,'Detalle 1era Cuota + Adicional'!$A$5:$U$350,9,0)+VLOOKUP(E252,'Detalle 1era Cuota + Adicional'!$A$5:$U$350,11,0),0)</f>
        <v>0</v>
      </c>
      <c r="H252" s="38">
        <f>IFERROR(VLOOKUP(E252,'Detalle 1era Cuota + Adicional'!$A$5:$U$350,13,0)+VLOOKUP(E252,'Detalle 1era Cuota + Adicional'!$A$5:$U$350,15,0),0)</f>
        <v>0</v>
      </c>
      <c r="I252" s="38">
        <f>IFERROR(VLOOKUP(E252,'Detalle 1era Cuota + Adicional'!$A$5:$U$350,17,0)+VLOOKUP(E252,'Detalle 1era Cuota + Adicional'!$A$5:$U$350,19,0),0)</f>
        <v>0</v>
      </c>
      <c r="J252" s="39">
        <f t="shared" si="3"/>
        <v>0</v>
      </c>
    </row>
    <row r="253" spans="1:10" ht="15.75" customHeight="1" x14ac:dyDescent="0.25">
      <c r="A253" s="7">
        <v>250</v>
      </c>
      <c r="B253" s="36">
        <v>12</v>
      </c>
      <c r="C253" s="9" t="s">
        <v>517</v>
      </c>
      <c r="D253" s="9" t="s">
        <v>518</v>
      </c>
      <c r="E253" s="37">
        <v>12204</v>
      </c>
      <c r="F253" s="38">
        <f>IFERROR(VLOOKUP(E253,'Detalle 1era Cuota + Adicional'!$A$5:$U$350,5,0)+VLOOKUP(E253,'Detalle 1era Cuota + Adicional'!$A$5:$U$350,7,0),0)</f>
        <v>264131</v>
      </c>
      <c r="G253" s="38">
        <f>IFERROR(VLOOKUP(E253,'Detalle 1era Cuota + Adicional'!$A$5:$U$350,9,0)+VLOOKUP(E253,'Detalle 1era Cuota + Adicional'!$A$5:$U$350,11,0),0)</f>
        <v>118449</v>
      </c>
      <c r="H253" s="38">
        <f>IFERROR(VLOOKUP(E253,'Detalle 1era Cuota + Adicional'!$A$5:$U$350,13,0)+VLOOKUP(E253,'Detalle 1era Cuota + Adicional'!$A$5:$U$350,15,0),0)</f>
        <v>0</v>
      </c>
      <c r="I253" s="38">
        <f>IFERROR(VLOOKUP(E253,'Detalle 1era Cuota + Adicional'!$A$5:$U$350,17,0)+VLOOKUP(E253,'Detalle 1era Cuota + Adicional'!$A$5:$U$350,19,0),0)</f>
        <v>0</v>
      </c>
      <c r="J253" s="39">
        <f t="shared" si="3"/>
        <v>382580</v>
      </c>
    </row>
    <row r="254" spans="1:10" ht="15.75" customHeight="1" x14ac:dyDescent="0.25">
      <c r="A254" s="7">
        <v>251</v>
      </c>
      <c r="B254" s="36">
        <v>12</v>
      </c>
      <c r="C254" s="9" t="s">
        <v>519</v>
      </c>
      <c r="D254" s="9" t="s">
        <v>520</v>
      </c>
      <c r="E254" s="37">
        <v>12205</v>
      </c>
      <c r="F254" s="38">
        <f>IFERROR(VLOOKUP(E254,'Detalle 1era Cuota + Adicional'!$A$5:$U$350,5,0)+VLOOKUP(E254,'Detalle 1era Cuota + Adicional'!$A$5:$U$350,7,0),0)</f>
        <v>31101401</v>
      </c>
      <c r="G254" s="38">
        <f>IFERROR(VLOOKUP(E254,'Detalle 1era Cuota + Adicional'!$A$5:$U$350,9,0)+VLOOKUP(E254,'Detalle 1era Cuota + Adicional'!$A$5:$U$350,11,0),0)</f>
        <v>7854481</v>
      </c>
      <c r="H254" s="38">
        <f>IFERROR(VLOOKUP(E254,'Detalle 1era Cuota + Adicional'!$A$5:$U$350,13,0)+VLOOKUP(E254,'Detalle 1era Cuota + Adicional'!$A$5:$U$350,15,0),0)</f>
        <v>276381</v>
      </c>
      <c r="I254" s="38">
        <f>IFERROR(VLOOKUP(E254,'Detalle 1era Cuota + Adicional'!$A$5:$U$350,17,0)+VLOOKUP(E254,'Detalle 1era Cuota + Adicional'!$A$5:$U$350,19,0),0)</f>
        <v>2971498</v>
      </c>
      <c r="J254" s="39">
        <f t="shared" si="3"/>
        <v>42203761</v>
      </c>
    </row>
    <row r="255" spans="1:10" ht="15.75" customHeight="1" x14ac:dyDescent="0.25">
      <c r="A255" s="7">
        <v>252</v>
      </c>
      <c r="B255" s="36">
        <v>12</v>
      </c>
      <c r="C255" s="9" t="s">
        <v>521</v>
      </c>
      <c r="D255" s="9" t="s">
        <v>522</v>
      </c>
      <c r="E255" s="37">
        <v>12206</v>
      </c>
      <c r="F255" s="38">
        <f>IFERROR(VLOOKUP(E255,'Detalle 1era Cuota + Adicional'!$A$5:$U$350,5,0)+VLOOKUP(E255,'Detalle 1era Cuota + Adicional'!$A$5:$U$350,7,0),0)</f>
        <v>39483</v>
      </c>
      <c r="G255" s="38">
        <f>IFERROR(VLOOKUP(E255,'Detalle 1era Cuota + Adicional'!$A$5:$U$350,9,0)+VLOOKUP(E255,'Detalle 1era Cuota + Adicional'!$A$5:$U$350,11,0),0)</f>
        <v>39483</v>
      </c>
      <c r="H255" s="38">
        <f>IFERROR(VLOOKUP(E255,'Detalle 1era Cuota + Adicional'!$A$5:$U$350,13,0)+VLOOKUP(E255,'Detalle 1era Cuota + Adicional'!$A$5:$U$350,15,0),0)</f>
        <v>0</v>
      </c>
      <c r="I255" s="38">
        <f>IFERROR(VLOOKUP(E255,'Detalle 1era Cuota + Adicional'!$A$5:$U$350,17,0)+VLOOKUP(E255,'Detalle 1era Cuota + Adicional'!$A$5:$U$350,19,0),0)</f>
        <v>0</v>
      </c>
      <c r="J255" s="39">
        <f t="shared" si="3"/>
        <v>78966</v>
      </c>
    </row>
    <row r="256" spans="1:10" ht="15.75" customHeight="1" x14ac:dyDescent="0.25">
      <c r="A256" s="7">
        <v>253</v>
      </c>
      <c r="B256" s="36">
        <v>12</v>
      </c>
      <c r="C256" s="9" t="s">
        <v>523</v>
      </c>
      <c r="D256" s="9" t="s">
        <v>524</v>
      </c>
      <c r="E256" s="37">
        <v>12301</v>
      </c>
      <c r="F256" s="38">
        <f>IFERROR(VLOOKUP(E256,'Detalle 1era Cuota + Adicional'!$A$5:$U$350,5,0)+VLOOKUP(E256,'Detalle 1era Cuota + Adicional'!$A$5:$U$350,7,0),0)</f>
        <v>2653560</v>
      </c>
      <c r="G256" s="38">
        <f>IFERROR(VLOOKUP(E256,'Detalle 1era Cuota + Adicional'!$A$5:$U$350,9,0)+VLOOKUP(E256,'Detalle 1era Cuota + Adicional'!$A$5:$U$350,11,0),0)</f>
        <v>0</v>
      </c>
      <c r="H256" s="38">
        <f>IFERROR(VLOOKUP(E256,'Detalle 1era Cuota + Adicional'!$A$5:$U$350,13,0)+VLOOKUP(E256,'Detalle 1era Cuota + Adicional'!$A$5:$U$350,15,0),0)</f>
        <v>0</v>
      </c>
      <c r="I256" s="38">
        <f>IFERROR(VLOOKUP(E256,'Detalle 1era Cuota + Adicional'!$A$5:$U$350,17,0)+VLOOKUP(E256,'Detalle 1era Cuota + Adicional'!$A$5:$U$350,19,0),0)</f>
        <v>0</v>
      </c>
      <c r="J256" s="39">
        <f t="shared" si="3"/>
        <v>2653560</v>
      </c>
    </row>
    <row r="257" spans="1:10" ht="15.75" customHeight="1" x14ac:dyDescent="0.25">
      <c r="A257" s="7">
        <v>254</v>
      </c>
      <c r="B257" s="36">
        <v>12</v>
      </c>
      <c r="C257" s="9" t="s">
        <v>525</v>
      </c>
      <c r="D257" s="9" t="s">
        <v>526</v>
      </c>
      <c r="E257" s="37">
        <v>12302</v>
      </c>
      <c r="F257" s="38">
        <f>IFERROR(VLOOKUP(E257,'Detalle 1era Cuota + Adicional'!$A$5:$U$350,5,0)+VLOOKUP(E257,'Detalle 1era Cuota + Adicional'!$A$5:$U$350,7,0),0)</f>
        <v>449296</v>
      </c>
      <c r="G257" s="38">
        <f>IFERROR(VLOOKUP(E257,'Detalle 1era Cuota + Adicional'!$A$5:$U$350,9,0)+VLOOKUP(E257,'Detalle 1era Cuota + Adicional'!$A$5:$U$350,11,0),0)</f>
        <v>0</v>
      </c>
      <c r="H257" s="38">
        <f>IFERROR(VLOOKUP(E257,'Detalle 1era Cuota + Adicional'!$A$5:$U$350,13,0)+VLOOKUP(E257,'Detalle 1era Cuota + Adicional'!$A$5:$U$350,15,0),0)</f>
        <v>0</v>
      </c>
      <c r="I257" s="38">
        <f>IFERROR(VLOOKUP(E257,'Detalle 1era Cuota + Adicional'!$A$5:$U$350,17,0)+VLOOKUP(E257,'Detalle 1era Cuota + Adicional'!$A$5:$U$350,19,0),0)</f>
        <v>0</v>
      </c>
      <c r="J257" s="39">
        <f t="shared" si="3"/>
        <v>449296</v>
      </c>
    </row>
    <row r="258" spans="1:10" ht="15.75" customHeight="1" x14ac:dyDescent="0.25">
      <c r="A258" s="7">
        <v>255</v>
      </c>
      <c r="B258" s="36">
        <v>12</v>
      </c>
      <c r="C258" s="9" t="s">
        <v>527</v>
      </c>
      <c r="D258" s="9" t="s">
        <v>528</v>
      </c>
      <c r="E258" s="37">
        <v>12304</v>
      </c>
      <c r="F258" s="38">
        <f>IFERROR(VLOOKUP(E258,'Detalle 1era Cuota + Adicional'!$A$5:$U$350,5,0)+VLOOKUP(E258,'Detalle 1era Cuota + Adicional'!$A$5:$U$350,7,0),0)</f>
        <v>39483</v>
      </c>
      <c r="G258" s="38">
        <f>IFERROR(VLOOKUP(E258,'Detalle 1era Cuota + Adicional'!$A$5:$U$350,9,0)+VLOOKUP(E258,'Detalle 1era Cuota + Adicional'!$A$5:$U$350,11,0),0)</f>
        <v>0</v>
      </c>
      <c r="H258" s="38">
        <f>IFERROR(VLOOKUP(E258,'Detalle 1era Cuota + Adicional'!$A$5:$U$350,13,0)+VLOOKUP(E258,'Detalle 1era Cuota + Adicional'!$A$5:$U$350,15,0),0)</f>
        <v>0</v>
      </c>
      <c r="I258" s="38">
        <f>IFERROR(VLOOKUP(E258,'Detalle 1era Cuota + Adicional'!$A$5:$U$350,17,0)+VLOOKUP(E258,'Detalle 1era Cuota + Adicional'!$A$5:$U$350,19,0),0)</f>
        <v>0</v>
      </c>
      <c r="J258" s="39">
        <f t="shared" si="3"/>
        <v>39483</v>
      </c>
    </row>
    <row r="259" spans="1:10" ht="15.75" customHeight="1" x14ac:dyDescent="0.25">
      <c r="A259" s="7">
        <v>256</v>
      </c>
      <c r="B259" s="36">
        <v>12</v>
      </c>
      <c r="C259" s="9" t="s">
        <v>529</v>
      </c>
      <c r="D259" s="9" t="s">
        <v>530</v>
      </c>
      <c r="E259" s="37">
        <v>12401</v>
      </c>
      <c r="F259" s="38">
        <f>IFERROR(VLOOKUP(E259,'Detalle 1era Cuota + Adicional'!$A$5:$U$350,5,0)+VLOOKUP(E259,'Detalle 1era Cuota + Adicional'!$A$5:$U$350,7,0),0)</f>
        <v>1737252</v>
      </c>
      <c r="G259" s="38">
        <f>IFERROR(VLOOKUP(E259,'Detalle 1era Cuota + Adicional'!$A$5:$U$350,9,0)+VLOOKUP(E259,'Detalle 1era Cuota + Adicional'!$A$5:$U$350,11,0),0)</f>
        <v>0</v>
      </c>
      <c r="H259" s="38">
        <f>IFERROR(VLOOKUP(E259,'Detalle 1era Cuota + Adicional'!$A$5:$U$350,13,0)+VLOOKUP(E259,'Detalle 1era Cuota + Adicional'!$A$5:$U$350,15,0),0)</f>
        <v>0</v>
      </c>
      <c r="I259" s="38">
        <f>IFERROR(VLOOKUP(E259,'Detalle 1era Cuota + Adicional'!$A$5:$U$350,17,0)+VLOOKUP(E259,'Detalle 1era Cuota + Adicional'!$A$5:$U$350,19,0),0)</f>
        <v>0</v>
      </c>
      <c r="J259" s="39">
        <f t="shared" si="3"/>
        <v>1737252</v>
      </c>
    </row>
    <row r="260" spans="1:10" ht="15.75" customHeight="1" x14ac:dyDescent="0.25">
      <c r="A260" s="7">
        <v>257</v>
      </c>
      <c r="B260" s="36">
        <v>12</v>
      </c>
      <c r="C260" s="9" t="s">
        <v>529</v>
      </c>
      <c r="D260" s="9" t="s">
        <v>531</v>
      </c>
      <c r="E260" s="37">
        <v>12402</v>
      </c>
      <c r="F260" s="38">
        <f>IFERROR(VLOOKUP(E260,'Detalle 1era Cuota + Adicional'!$A$5:$U$350,5,0)+VLOOKUP(E260,'Detalle 1era Cuota + Adicional'!$A$5:$U$350,7,0),0)</f>
        <v>0</v>
      </c>
      <c r="G260" s="38">
        <f>IFERROR(VLOOKUP(E260,'Detalle 1era Cuota + Adicional'!$A$5:$U$350,9,0)+VLOOKUP(E260,'Detalle 1era Cuota + Adicional'!$A$5:$U$350,11,0),0)</f>
        <v>0</v>
      </c>
      <c r="H260" s="38">
        <f>IFERROR(VLOOKUP(E260,'Detalle 1era Cuota + Adicional'!$A$5:$U$350,13,0)+VLOOKUP(E260,'Detalle 1era Cuota + Adicional'!$A$5:$U$350,15,0),0)</f>
        <v>0</v>
      </c>
      <c r="I260" s="38">
        <f>IFERROR(VLOOKUP(E260,'Detalle 1era Cuota + Adicional'!$A$5:$U$350,17,0)+VLOOKUP(E260,'Detalle 1era Cuota + Adicional'!$A$5:$U$350,19,0),0)</f>
        <v>0</v>
      </c>
      <c r="J260" s="39">
        <f t="shared" ref="J260:J323" si="4">SUM(F260:I260)</f>
        <v>0</v>
      </c>
    </row>
    <row r="261" spans="1:10" ht="15.75" customHeight="1" x14ac:dyDescent="0.25">
      <c r="A261" s="7">
        <v>258</v>
      </c>
      <c r="B261" s="36">
        <v>13</v>
      </c>
      <c r="C261" s="9" t="s">
        <v>532</v>
      </c>
      <c r="D261" s="9" t="s">
        <v>533</v>
      </c>
      <c r="E261" s="37">
        <v>13101</v>
      </c>
      <c r="F261" s="38">
        <f>IFERROR(VLOOKUP(E261,'Detalle 1era Cuota + Adicional'!$A$5:$U$350,5,0)+VLOOKUP(E261,'Detalle 1era Cuota + Adicional'!$A$5:$U$350,7,0),0)</f>
        <v>60927193</v>
      </c>
      <c r="G261" s="38">
        <f>IFERROR(VLOOKUP(E261,'Detalle 1era Cuota + Adicional'!$A$5:$U$350,9,0)+VLOOKUP(E261,'Detalle 1era Cuota + Adicional'!$A$5:$U$350,11,0),0)</f>
        <v>7136247</v>
      </c>
      <c r="H261" s="38">
        <f>IFERROR(VLOOKUP(E261,'Detalle 1era Cuota + Adicional'!$A$5:$U$350,13,0)+VLOOKUP(E261,'Detalle 1era Cuota + Adicional'!$A$5:$U$350,15,0),0)</f>
        <v>0</v>
      </c>
      <c r="I261" s="38">
        <f>IFERROR(VLOOKUP(E261,'Detalle 1era Cuota + Adicional'!$A$5:$U$350,17,0)+VLOOKUP(E261,'Detalle 1era Cuota + Adicional'!$A$5:$U$350,19,0),0)</f>
        <v>0</v>
      </c>
      <c r="J261" s="39">
        <f t="shared" si="4"/>
        <v>68063440</v>
      </c>
    </row>
    <row r="262" spans="1:10" ht="15.75" customHeight="1" x14ac:dyDescent="0.25">
      <c r="A262" s="7">
        <v>259</v>
      </c>
      <c r="B262" s="36">
        <v>13</v>
      </c>
      <c r="C262" s="9" t="s">
        <v>534</v>
      </c>
      <c r="D262" s="9" t="s">
        <v>535</v>
      </c>
      <c r="E262" s="37">
        <v>13103</v>
      </c>
      <c r="F262" s="38">
        <f>IFERROR(VLOOKUP(E262,'Detalle 1era Cuota + Adicional'!$A$5:$U$350,5,0)+VLOOKUP(E262,'Detalle 1era Cuota + Adicional'!$A$5:$U$350,7,0),0)</f>
        <v>0</v>
      </c>
      <c r="G262" s="38">
        <f>IFERROR(VLOOKUP(E262,'Detalle 1era Cuota + Adicional'!$A$5:$U$350,9,0)+VLOOKUP(E262,'Detalle 1era Cuota + Adicional'!$A$5:$U$350,11,0),0)</f>
        <v>0</v>
      </c>
      <c r="H262" s="38">
        <f>IFERROR(VLOOKUP(E262,'Detalle 1era Cuota + Adicional'!$A$5:$U$350,13,0)+VLOOKUP(E262,'Detalle 1era Cuota + Adicional'!$A$5:$U$350,15,0),0)</f>
        <v>0</v>
      </c>
      <c r="I262" s="38">
        <f>IFERROR(VLOOKUP(E262,'Detalle 1era Cuota + Adicional'!$A$5:$U$350,17,0)+VLOOKUP(E262,'Detalle 1era Cuota + Adicional'!$A$5:$U$350,19,0),0)</f>
        <v>0</v>
      </c>
      <c r="J262" s="39">
        <f t="shared" si="4"/>
        <v>0</v>
      </c>
    </row>
    <row r="263" spans="1:10" ht="15.75" customHeight="1" x14ac:dyDescent="0.25">
      <c r="A263" s="7">
        <v>260</v>
      </c>
      <c r="B263" s="36">
        <v>13</v>
      </c>
      <c r="C263" s="9" t="s">
        <v>536</v>
      </c>
      <c r="D263" s="9" t="s">
        <v>537</v>
      </c>
      <c r="E263" s="37">
        <v>13105</v>
      </c>
      <c r="F263" s="38">
        <f>IFERROR(VLOOKUP(E263,'Detalle 1era Cuota + Adicional'!$A$5:$U$350,5,0)+VLOOKUP(E263,'Detalle 1era Cuota + Adicional'!$A$5:$U$350,7,0),0)</f>
        <v>26092526</v>
      </c>
      <c r="G263" s="38">
        <f>IFERROR(VLOOKUP(E263,'Detalle 1era Cuota + Adicional'!$A$5:$U$350,9,0)+VLOOKUP(E263,'Detalle 1era Cuota + Adicional'!$A$5:$U$350,11,0),0)</f>
        <v>12807669</v>
      </c>
      <c r="H263" s="38">
        <f>IFERROR(VLOOKUP(E263,'Detalle 1era Cuota + Adicional'!$A$5:$U$350,13,0)+VLOOKUP(E263,'Detalle 1era Cuota + Adicional'!$A$5:$U$350,15,0),0)</f>
        <v>0</v>
      </c>
      <c r="I263" s="38">
        <f>IFERROR(VLOOKUP(E263,'Detalle 1era Cuota + Adicional'!$A$5:$U$350,17,0)+VLOOKUP(E263,'Detalle 1era Cuota + Adicional'!$A$5:$U$350,19,0),0)</f>
        <v>1799917</v>
      </c>
      <c r="J263" s="39">
        <f t="shared" si="4"/>
        <v>40700112</v>
      </c>
    </row>
    <row r="264" spans="1:10" ht="15.75" customHeight="1" x14ac:dyDescent="0.25">
      <c r="A264" s="7">
        <v>261</v>
      </c>
      <c r="B264" s="36">
        <v>13</v>
      </c>
      <c r="C264" s="9" t="s">
        <v>538</v>
      </c>
      <c r="D264" s="9" t="s">
        <v>539</v>
      </c>
      <c r="E264" s="37">
        <v>13106</v>
      </c>
      <c r="F264" s="38">
        <f>IFERROR(VLOOKUP(E264,'Detalle 1era Cuota + Adicional'!$A$5:$U$350,5,0)+VLOOKUP(E264,'Detalle 1era Cuota + Adicional'!$A$5:$U$350,7,0),0)</f>
        <v>20035229</v>
      </c>
      <c r="G264" s="38">
        <f>IFERROR(VLOOKUP(E264,'Detalle 1era Cuota + Adicional'!$A$5:$U$350,9,0)+VLOOKUP(E264,'Detalle 1era Cuota + Adicional'!$A$5:$U$350,11,0),0)</f>
        <v>10730712</v>
      </c>
      <c r="H264" s="38">
        <f>IFERROR(VLOOKUP(E264,'Detalle 1era Cuota + Adicional'!$A$5:$U$350,13,0)+VLOOKUP(E264,'Detalle 1era Cuota + Adicional'!$A$5:$U$350,15,0),0)</f>
        <v>0</v>
      </c>
      <c r="I264" s="38">
        <f>IFERROR(VLOOKUP(E264,'Detalle 1era Cuota + Adicional'!$A$5:$U$350,17,0)+VLOOKUP(E264,'Detalle 1era Cuota + Adicional'!$A$5:$U$350,19,0),0)</f>
        <v>11284889</v>
      </c>
      <c r="J264" s="39">
        <f t="shared" si="4"/>
        <v>42050830</v>
      </c>
    </row>
    <row r="265" spans="1:10" ht="15.75" customHeight="1" x14ac:dyDescent="0.25">
      <c r="A265" s="7">
        <v>262</v>
      </c>
      <c r="B265" s="36">
        <v>13</v>
      </c>
      <c r="C265" s="9" t="s">
        <v>540</v>
      </c>
      <c r="D265" s="9" t="s">
        <v>541</v>
      </c>
      <c r="E265" s="37">
        <v>13107</v>
      </c>
      <c r="F265" s="38">
        <f>IFERROR(VLOOKUP(E265,'Detalle 1era Cuota + Adicional'!$A$5:$U$350,5,0)+VLOOKUP(E265,'Detalle 1era Cuota + Adicional'!$A$5:$U$350,7,0),0)</f>
        <v>33606643</v>
      </c>
      <c r="G265" s="38">
        <f>IFERROR(VLOOKUP(E265,'Detalle 1era Cuota + Adicional'!$A$5:$U$350,9,0)+VLOOKUP(E265,'Detalle 1era Cuota + Adicional'!$A$5:$U$350,11,0),0)</f>
        <v>9252125</v>
      </c>
      <c r="H265" s="38">
        <f>IFERROR(VLOOKUP(E265,'Detalle 1era Cuota + Adicional'!$A$5:$U$350,13,0)+VLOOKUP(E265,'Detalle 1era Cuota + Adicional'!$A$5:$U$350,15,0),0)</f>
        <v>0</v>
      </c>
      <c r="I265" s="38">
        <f>IFERROR(VLOOKUP(E265,'Detalle 1era Cuota + Adicional'!$A$5:$U$350,17,0)+VLOOKUP(E265,'Detalle 1era Cuota + Adicional'!$A$5:$U$350,19,0),0)</f>
        <v>0</v>
      </c>
      <c r="J265" s="39">
        <f t="shared" si="4"/>
        <v>42858768</v>
      </c>
    </row>
    <row r="266" spans="1:10" ht="15.75" customHeight="1" x14ac:dyDescent="0.25">
      <c r="A266" s="7">
        <v>263</v>
      </c>
      <c r="B266" s="36">
        <v>13</v>
      </c>
      <c r="C266" s="9" t="s">
        <v>542</v>
      </c>
      <c r="D266" s="9" t="s">
        <v>543</v>
      </c>
      <c r="E266" s="37">
        <v>13108</v>
      </c>
      <c r="F266" s="38">
        <f>IFERROR(VLOOKUP(E266,'Detalle 1era Cuota + Adicional'!$A$5:$U$350,5,0)+VLOOKUP(E266,'Detalle 1era Cuota + Adicional'!$A$5:$U$350,7,0),0)</f>
        <v>22363970</v>
      </c>
      <c r="G266" s="38">
        <f>IFERROR(VLOOKUP(E266,'Detalle 1era Cuota + Adicional'!$A$5:$U$350,9,0)+VLOOKUP(E266,'Detalle 1era Cuota + Adicional'!$A$5:$U$350,11,0),0)</f>
        <v>9307909</v>
      </c>
      <c r="H266" s="38">
        <f>IFERROR(VLOOKUP(E266,'Detalle 1era Cuota + Adicional'!$A$5:$U$350,13,0)+VLOOKUP(E266,'Detalle 1era Cuota + Adicional'!$A$5:$U$350,15,0),0)</f>
        <v>0</v>
      </c>
      <c r="I266" s="38">
        <f>IFERROR(VLOOKUP(E266,'Detalle 1era Cuota + Adicional'!$A$5:$U$350,17,0)+VLOOKUP(E266,'Detalle 1era Cuota + Adicional'!$A$5:$U$350,19,0),0)</f>
        <v>0</v>
      </c>
      <c r="J266" s="39">
        <f t="shared" si="4"/>
        <v>31671879</v>
      </c>
    </row>
    <row r="267" spans="1:10" ht="15.75" customHeight="1" x14ac:dyDescent="0.25">
      <c r="A267" s="7">
        <v>264</v>
      </c>
      <c r="B267" s="36">
        <v>13</v>
      </c>
      <c r="C267" s="9" t="s">
        <v>544</v>
      </c>
      <c r="D267" s="9" t="s">
        <v>545</v>
      </c>
      <c r="E267" s="37">
        <v>13109</v>
      </c>
      <c r="F267" s="38">
        <f>IFERROR(VLOOKUP(E267,'Detalle 1era Cuota + Adicional'!$A$5:$U$350,5,0)+VLOOKUP(E267,'Detalle 1era Cuota + Adicional'!$A$5:$U$350,7,0),0)</f>
        <v>40776907</v>
      </c>
      <c r="G267" s="38">
        <f>IFERROR(VLOOKUP(E267,'Detalle 1era Cuota + Adicional'!$A$5:$U$350,9,0)+VLOOKUP(E267,'Detalle 1era Cuota + Adicional'!$A$5:$U$350,11,0),0)</f>
        <v>8424300</v>
      </c>
      <c r="H267" s="38">
        <f>IFERROR(VLOOKUP(E267,'Detalle 1era Cuota + Adicional'!$A$5:$U$350,13,0)+VLOOKUP(E267,'Detalle 1era Cuota + Adicional'!$A$5:$U$350,15,0),0)</f>
        <v>0</v>
      </c>
      <c r="I267" s="38">
        <f>IFERROR(VLOOKUP(E267,'Detalle 1era Cuota + Adicional'!$A$5:$U$350,17,0)+VLOOKUP(E267,'Detalle 1era Cuota + Adicional'!$A$5:$U$350,19,0),0)</f>
        <v>32580279</v>
      </c>
      <c r="J267" s="39">
        <f t="shared" si="4"/>
        <v>81781486</v>
      </c>
    </row>
    <row r="268" spans="1:10" ht="15.75" customHeight="1" x14ac:dyDescent="0.25">
      <c r="A268" s="7">
        <v>265</v>
      </c>
      <c r="B268" s="36">
        <v>13</v>
      </c>
      <c r="C268" s="9" t="s">
        <v>546</v>
      </c>
      <c r="D268" s="9" t="s">
        <v>547</v>
      </c>
      <c r="E268" s="37">
        <v>13110</v>
      </c>
      <c r="F268" s="38">
        <f>IFERROR(VLOOKUP(E268,'Detalle 1era Cuota + Adicional'!$A$5:$U$350,5,0)+VLOOKUP(E268,'Detalle 1era Cuota + Adicional'!$A$5:$U$350,7,0),0)</f>
        <v>10035660</v>
      </c>
      <c r="G268" s="38">
        <f>IFERROR(VLOOKUP(E268,'Detalle 1era Cuota + Adicional'!$A$5:$U$350,9,0)+VLOOKUP(E268,'Detalle 1era Cuota + Adicional'!$A$5:$U$350,11,0),0)</f>
        <v>8462465</v>
      </c>
      <c r="H268" s="38">
        <f>IFERROR(VLOOKUP(E268,'Detalle 1era Cuota + Adicional'!$A$5:$U$350,13,0)+VLOOKUP(E268,'Detalle 1era Cuota + Adicional'!$A$5:$U$350,15,0),0)</f>
        <v>0</v>
      </c>
      <c r="I268" s="38">
        <f>IFERROR(VLOOKUP(E268,'Detalle 1era Cuota + Adicional'!$A$5:$U$350,17,0)+VLOOKUP(E268,'Detalle 1era Cuota + Adicional'!$A$5:$U$350,19,0),0)</f>
        <v>0</v>
      </c>
      <c r="J268" s="39">
        <f t="shared" si="4"/>
        <v>18498125</v>
      </c>
    </row>
    <row r="269" spans="1:10" ht="15.75" customHeight="1" x14ac:dyDescent="0.25">
      <c r="A269" s="7">
        <v>266</v>
      </c>
      <c r="B269" s="36">
        <v>13</v>
      </c>
      <c r="C269" s="9" t="s">
        <v>548</v>
      </c>
      <c r="D269" s="9" t="s">
        <v>549</v>
      </c>
      <c r="E269" s="37">
        <v>13111</v>
      </c>
      <c r="F269" s="38">
        <f>IFERROR(VLOOKUP(E269,'Detalle 1era Cuota + Adicional'!$A$5:$U$350,5,0)+VLOOKUP(E269,'Detalle 1era Cuota + Adicional'!$A$5:$U$350,7,0),0)</f>
        <v>0</v>
      </c>
      <c r="G269" s="38">
        <f>IFERROR(VLOOKUP(E269,'Detalle 1era Cuota + Adicional'!$A$5:$U$350,9,0)+VLOOKUP(E269,'Detalle 1era Cuota + Adicional'!$A$5:$U$350,11,0),0)</f>
        <v>29705928</v>
      </c>
      <c r="H269" s="38">
        <f>IFERROR(VLOOKUP(E269,'Detalle 1era Cuota + Adicional'!$A$5:$U$350,13,0)+VLOOKUP(E269,'Detalle 1era Cuota + Adicional'!$A$5:$U$350,15,0),0)</f>
        <v>0</v>
      </c>
      <c r="I269" s="38">
        <f>IFERROR(VLOOKUP(E269,'Detalle 1era Cuota + Adicional'!$A$5:$U$350,17,0)+VLOOKUP(E269,'Detalle 1era Cuota + Adicional'!$A$5:$U$350,19,0),0)</f>
        <v>0</v>
      </c>
      <c r="J269" s="39">
        <f t="shared" si="4"/>
        <v>29705928</v>
      </c>
    </row>
    <row r="270" spans="1:10" ht="15.75" customHeight="1" x14ac:dyDescent="0.25">
      <c r="A270" s="7">
        <v>267</v>
      </c>
      <c r="B270" s="36">
        <v>13</v>
      </c>
      <c r="C270" s="9" t="s">
        <v>550</v>
      </c>
      <c r="D270" s="9" t="s">
        <v>551</v>
      </c>
      <c r="E270" s="37">
        <v>13113</v>
      </c>
      <c r="F270" s="38">
        <f>IFERROR(VLOOKUP(E270,'Detalle 1era Cuota + Adicional'!$A$5:$U$350,5,0)+VLOOKUP(E270,'Detalle 1era Cuota + Adicional'!$A$5:$U$350,7,0),0)</f>
        <v>26430254</v>
      </c>
      <c r="G270" s="38">
        <f>IFERROR(VLOOKUP(E270,'Detalle 1era Cuota + Adicional'!$A$5:$U$350,9,0)+VLOOKUP(E270,'Detalle 1era Cuota + Adicional'!$A$5:$U$350,11,0),0)</f>
        <v>22850869</v>
      </c>
      <c r="H270" s="38">
        <f>IFERROR(VLOOKUP(E270,'Detalle 1era Cuota + Adicional'!$A$5:$U$350,13,0)+VLOOKUP(E270,'Detalle 1era Cuota + Adicional'!$A$5:$U$350,15,0),0)</f>
        <v>0</v>
      </c>
      <c r="I270" s="38">
        <f>IFERROR(VLOOKUP(E270,'Detalle 1era Cuota + Adicional'!$A$5:$U$350,17,0)+VLOOKUP(E270,'Detalle 1era Cuota + Adicional'!$A$5:$U$350,19,0),0)</f>
        <v>15852105</v>
      </c>
      <c r="J270" s="39">
        <f t="shared" si="4"/>
        <v>65133228</v>
      </c>
    </row>
    <row r="271" spans="1:10" ht="15.75" customHeight="1" x14ac:dyDescent="0.25">
      <c r="A271" s="7">
        <v>268</v>
      </c>
      <c r="B271" s="36">
        <v>13</v>
      </c>
      <c r="C271" s="9" t="s">
        <v>552</v>
      </c>
      <c r="D271" s="9" t="s">
        <v>553</v>
      </c>
      <c r="E271" s="37">
        <v>13114</v>
      </c>
      <c r="F271" s="38">
        <f>IFERROR(VLOOKUP(E271,'Detalle 1era Cuota + Adicional'!$A$5:$U$350,5,0)+VLOOKUP(E271,'Detalle 1era Cuota + Adicional'!$A$5:$U$350,7,0),0)</f>
        <v>27105516</v>
      </c>
      <c r="G271" s="38">
        <f>IFERROR(VLOOKUP(E271,'Detalle 1era Cuota + Adicional'!$A$5:$U$350,9,0)+VLOOKUP(E271,'Detalle 1era Cuota + Adicional'!$A$5:$U$350,11,0),0)</f>
        <v>22530198</v>
      </c>
      <c r="H271" s="38">
        <f>IFERROR(VLOOKUP(E271,'Detalle 1era Cuota + Adicional'!$A$5:$U$350,13,0)+VLOOKUP(E271,'Detalle 1era Cuota + Adicional'!$A$5:$U$350,15,0),0)</f>
        <v>118449</v>
      </c>
      <c r="I271" s="38">
        <f>IFERROR(VLOOKUP(E271,'Detalle 1era Cuota + Adicional'!$A$5:$U$350,17,0)+VLOOKUP(E271,'Detalle 1era Cuota + Adicional'!$A$5:$U$350,19,0),0)</f>
        <v>14229813</v>
      </c>
      <c r="J271" s="39">
        <f t="shared" si="4"/>
        <v>63983976</v>
      </c>
    </row>
    <row r="272" spans="1:10" ht="15.75" customHeight="1" x14ac:dyDescent="0.25">
      <c r="A272" s="7">
        <v>269</v>
      </c>
      <c r="B272" s="36">
        <v>13</v>
      </c>
      <c r="C272" s="9" t="s">
        <v>554</v>
      </c>
      <c r="D272" s="9" t="s">
        <v>555</v>
      </c>
      <c r="E272" s="37">
        <v>13127</v>
      </c>
      <c r="F272" s="38">
        <f>IFERROR(VLOOKUP(E272,'Detalle 1era Cuota + Adicional'!$A$5:$U$350,5,0)+VLOOKUP(E272,'Detalle 1era Cuota + Adicional'!$A$5:$U$350,7,0),0)</f>
        <v>30688390</v>
      </c>
      <c r="G272" s="38">
        <f>IFERROR(VLOOKUP(E272,'Detalle 1era Cuota + Adicional'!$A$5:$U$350,9,0)+VLOOKUP(E272,'Detalle 1era Cuota + Adicional'!$A$5:$U$350,11,0),0)</f>
        <v>19244910</v>
      </c>
      <c r="H272" s="38">
        <f>IFERROR(VLOOKUP(E272,'Detalle 1era Cuota + Adicional'!$A$5:$U$350,13,0)+VLOOKUP(E272,'Detalle 1era Cuota + Adicional'!$A$5:$U$350,15,0),0)</f>
        <v>0</v>
      </c>
      <c r="I272" s="38">
        <f>IFERROR(VLOOKUP(E272,'Detalle 1era Cuota + Adicional'!$A$5:$U$350,17,0)+VLOOKUP(E272,'Detalle 1era Cuota + Adicional'!$A$5:$U$350,19,0),0)</f>
        <v>9653080</v>
      </c>
      <c r="J272" s="39">
        <f t="shared" si="4"/>
        <v>59586380</v>
      </c>
    </row>
    <row r="273" spans="1:10" ht="15.75" customHeight="1" x14ac:dyDescent="0.25">
      <c r="A273" s="7">
        <v>270</v>
      </c>
      <c r="B273" s="36">
        <v>13</v>
      </c>
      <c r="C273" s="9" t="s">
        <v>556</v>
      </c>
      <c r="D273" s="9" t="s">
        <v>557</v>
      </c>
      <c r="E273" s="37">
        <v>13128</v>
      </c>
      <c r="F273" s="38">
        <f>IFERROR(VLOOKUP(E273,'Detalle 1era Cuota + Adicional'!$A$5:$U$350,5,0)+VLOOKUP(E273,'Detalle 1era Cuota + Adicional'!$A$5:$U$350,7,0),0)</f>
        <v>43455820</v>
      </c>
      <c r="G273" s="38">
        <f>IFERROR(VLOOKUP(E273,'Detalle 1era Cuota + Adicional'!$A$5:$U$350,9,0)+VLOOKUP(E273,'Detalle 1era Cuota + Adicional'!$A$5:$U$350,11,0),0)</f>
        <v>38792775</v>
      </c>
      <c r="H273" s="38">
        <f>IFERROR(VLOOKUP(E273,'Detalle 1era Cuota + Adicional'!$A$5:$U$350,13,0)+VLOOKUP(E273,'Detalle 1era Cuota + Adicional'!$A$5:$U$350,15,0),0)</f>
        <v>0</v>
      </c>
      <c r="I273" s="38">
        <f>IFERROR(VLOOKUP(E273,'Detalle 1era Cuota + Adicional'!$A$5:$U$350,17,0)+VLOOKUP(E273,'Detalle 1era Cuota + Adicional'!$A$5:$U$350,19,0),0)</f>
        <v>17345675</v>
      </c>
      <c r="J273" s="39">
        <f t="shared" si="4"/>
        <v>99594270</v>
      </c>
    </row>
    <row r="274" spans="1:10" ht="15.75" customHeight="1" x14ac:dyDescent="0.25">
      <c r="A274" s="7">
        <v>271</v>
      </c>
      <c r="B274" s="36">
        <v>13</v>
      </c>
      <c r="C274" s="9" t="s">
        <v>558</v>
      </c>
      <c r="D274" s="9" t="s">
        <v>559</v>
      </c>
      <c r="E274" s="37">
        <v>13131</v>
      </c>
      <c r="F274" s="38">
        <f>IFERROR(VLOOKUP(E274,'Detalle 1era Cuota + Adicional'!$A$5:$U$350,5,0)+VLOOKUP(E274,'Detalle 1era Cuota + Adicional'!$A$5:$U$350,7,0),0)</f>
        <v>0</v>
      </c>
      <c r="G274" s="38">
        <f>IFERROR(VLOOKUP(E274,'Detalle 1era Cuota + Adicional'!$A$5:$U$350,9,0)+VLOOKUP(E274,'Detalle 1era Cuota + Adicional'!$A$5:$U$350,11,0),0)</f>
        <v>16025582</v>
      </c>
      <c r="H274" s="38">
        <f>IFERROR(VLOOKUP(E274,'Detalle 1era Cuota + Adicional'!$A$5:$U$350,13,0)+VLOOKUP(E274,'Detalle 1era Cuota + Adicional'!$A$5:$U$350,15,0),0)</f>
        <v>0</v>
      </c>
      <c r="I274" s="38">
        <f>IFERROR(VLOOKUP(E274,'Detalle 1era Cuota + Adicional'!$A$5:$U$350,17,0)+VLOOKUP(E274,'Detalle 1era Cuota + Adicional'!$A$5:$U$350,19,0),0)</f>
        <v>0</v>
      </c>
      <c r="J274" s="39">
        <f t="shared" si="4"/>
        <v>16025582</v>
      </c>
    </row>
    <row r="275" spans="1:10" ht="15.75" customHeight="1" x14ac:dyDescent="0.25">
      <c r="A275" s="7">
        <v>272</v>
      </c>
      <c r="B275" s="36">
        <v>13</v>
      </c>
      <c r="C275" s="9" t="s">
        <v>560</v>
      </c>
      <c r="D275" s="9" t="s">
        <v>561</v>
      </c>
      <c r="E275" s="37">
        <v>13132</v>
      </c>
      <c r="F275" s="38">
        <f>IFERROR(VLOOKUP(E275,'Detalle 1era Cuota + Adicional'!$A$5:$U$350,5,0)+VLOOKUP(E275,'Detalle 1era Cuota + Adicional'!$A$5:$U$350,7,0),0)</f>
        <v>8545482</v>
      </c>
      <c r="G275" s="38">
        <f>IFERROR(VLOOKUP(E275,'Detalle 1era Cuota + Adicional'!$A$5:$U$350,9,0)+VLOOKUP(E275,'Detalle 1era Cuota + Adicional'!$A$5:$U$350,11,0),0)</f>
        <v>4295545</v>
      </c>
      <c r="H275" s="38">
        <f>IFERROR(VLOOKUP(E275,'Detalle 1era Cuota + Adicional'!$A$5:$U$350,13,0)+VLOOKUP(E275,'Detalle 1era Cuota + Adicional'!$A$5:$U$350,15,0),0)</f>
        <v>0</v>
      </c>
      <c r="I275" s="38">
        <f>IFERROR(VLOOKUP(E275,'Detalle 1era Cuota + Adicional'!$A$5:$U$350,17,0)+VLOOKUP(E275,'Detalle 1era Cuota + Adicional'!$A$5:$U$350,19,0),0)</f>
        <v>4893256</v>
      </c>
      <c r="J275" s="39">
        <f t="shared" si="4"/>
        <v>17734283</v>
      </c>
    </row>
    <row r="276" spans="1:10" ht="15.75" customHeight="1" x14ac:dyDescent="0.25">
      <c r="A276" s="7">
        <v>273</v>
      </c>
      <c r="B276" s="36">
        <v>13</v>
      </c>
      <c r="C276" s="9" t="s">
        <v>562</v>
      </c>
      <c r="D276" s="9" t="s">
        <v>563</v>
      </c>
      <c r="E276" s="37">
        <v>13151</v>
      </c>
      <c r="F276" s="38">
        <f>IFERROR(VLOOKUP(E276,'Detalle 1era Cuota + Adicional'!$A$5:$U$350,5,0)+VLOOKUP(E276,'Detalle 1era Cuota + Adicional'!$A$5:$U$350,7,0),0)</f>
        <v>0</v>
      </c>
      <c r="G276" s="38">
        <f>IFERROR(VLOOKUP(E276,'Detalle 1era Cuota + Adicional'!$A$5:$U$350,9,0)+VLOOKUP(E276,'Detalle 1era Cuota + Adicional'!$A$5:$U$350,11,0),0)</f>
        <v>11293650</v>
      </c>
      <c r="H276" s="38">
        <f>IFERROR(VLOOKUP(E276,'Detalle 1era Cuota + Adicional'!$A$5:$U$350,13,0)+VLOOKUP(E276,'Detalle 1era Cuota + Adicional'!$A$5:$U$350,15,0),0)</f>
        <v>0</v>
      </c>
      <c r="I276" s="38">
        <f>IFERROR(VLOOKUP(E276,'Detalle 1era Cuota + Adicional'!$A$5:$U$350,17,0)+VLOOKUP(E276,'Detalle 1era Cuota + Adicional'!$A$5:$U$350,19,0),0)</f>
        <v>0</v>
      </c>
      <c r="J276" s="39">
        <f t="shared" si="4"/>
        <v>11293650</v>
      </c>
    </row>
    <row r="277" spans="1:10" ht="15.75" customHeight="1" x14ac:dyDescent="0.25">
      <c r="A277" s="7">
        <v>274</v>
      </c>
      <c r="B277" s="36">
        <v>13</v>
      </c>
      <c r="C277" s="9" t="s">
        <v>564</v>
      </c>
      <c r="D277" s="9" t="s">
        <v>565</v>
      </c>
      <c r="E277" s="37">
        <v>13152</v>
      </c>
      <c r="F277" s="38">
        <f>IFERROR(VLOOKUP(E277,'Detalle 1era Cuota + Adicional'!$A$5:$U$350,5,0)+VLOOKUP(E277,'Detalle 1era Cuota + Adicional'!$A$5:$U$350,7,0),0)</f>
        <v>24430048.5</v>
      </c>
      <c r="G277" s="38">
        <f>IFERROR(VLOOKUP(E277,'Detalle 1era Cuota + Adicional'!$A$5:$U$350,9,0)+VLOOKUP(E277,'Detalle 1era Cuota + Adicional'!$A$5:$U$350,11,0),0)</f>
        <v>12581679</v>
      </c>
      <c r="H277" s="38">
        <f>IFERROR(VLOOKUP(E277,'Detalle 1era Cuota + Adicional'!$A$5:$U$350,13,0)+VLOOKUP(E277,'Detalle 1era Cuota + Adicional'!$A$5:$U$350,15,0),0)</f>
        <v>0</v>
      </c>
      <c r="I277" s="38">
        <f>IFERROR(VLOOKUP(E277,'Detalle 1era Cuota + Adicional'!$A$5:$U$350,17,0)+VLOOKUP(E277,'Detalle 1era Cuota + Adicional'!$A$5:$U$350,19,0),0)</f>
        <v>0</v>
      </c>
      <c r="J277" s="39">
        <f t="shared" si="4"/>
        <v>37011727.5</v>
      </c>
    </row>
    <row r="278" spans="1:10" ht="15.75" customHeight="1" x14ac:dyDescent="0.25">
      <c r="A278" s="7">
        <v>275</v>
      </c>
      <c r="B278" s="36">
        <v>13</v>
      </c>
      <c r="C278" s="9" t="s">
        <v>566</v>
      </c>
      <c r="D278" s="9" t="s">
        <v>567</v>
      </c>
      <c r="E278" s="37">
        <v>13153</v>
      </c>
      <c r="F278" s="38">
        <f>IFERROR(VLOOKUP(E278,'Detalle 1era Cuota + Adicional'!$A$5:$U$350,5,0)+VLOOKUP(E278,'Detalle 1era Cuota + Adicional'!$A$5:$U$350,7,0),0)</f>
        <v>21389145</v>
      </c>
      <c r="G278" s="38">
        <f>IFERROR(VLOOKUP(E278,'Detalle 1era Cuota + Adicional'!$A$5:$U$350,9,0)+VLOOKUP(E278,'Detalle 1era Cuota + Adicional'!$A$5:$U$350,11,0),0)</f>
        <v>19305501</v>
      </c>
      <c r="H278" s="38">
        <f>IFERROR(VLOOKUP(E278,'Detalle 1era Cuota + Adicional'!$A$5:$U$350,13,0)+VLOOKUP(E278,'Detalle 1era Cuota + Adicional'!$A$5:$U$350,15,0),0)</f>
        <v>0</v>
      </c>
      <c r="I278" s="38">
        <f>IFERROR(VLOOKUP(E278,'Detalle 1era Cuota + Adicional'!$A$5:$U$350,17,0)+VLOOKUP(E278,'Detalle 1era Cuota + Adicional'!$A$5:$U$350,19,0),0)</f>
        <v>0</v>
      </c>
      <c r="J278" s="39">
        <f t="shared" si="4"/>
        <v>40694646</v>
      </c>
    </row>
    <row r="279" spans="1:10" ht="15.75" customHeight="1" x14ac:dyDescent="0.25">
      <c r="A279" s="7">
        <v>276</v>
      </c>
      <c r="B279" s="36">
        <v>13</v>
      </c>
      <c r="C279" s="9" t="s">
        <v>568</v>
      </c>
      <c r="D279" s="9" t="s">
        <v>569</v>
      </c>
      <c r="E279" s="37">
        <v>13154</v>
      </c>
      <c r="F279" s="38">
        <f>IFERROR(VLOOKUP(E279,'Detalle 1era Cuota + Adicional'!$A$5:$U$350,5,0)+VLOOKUP(E279,'Detalle 1era Cuota + Adicional'!$A$5:$U$350,7,0),0)</f>
        <v>23631671</v>
      </c>
      <c r="G279" s="38">
        <f>IFERROR(VLOOKUP(E279,'Detalle 1era Cuota + Adicional'!$A$5:$U$350,9,0)+VLOOKUP(E279,'Detalle 1era Cuota + Adicional'!$A$5:$U$350,11,0),0)</f>
        <v>18338778</v>
      </c>
      <c r="H279" s="38">
        <f>IFERROR(VLOOKUP(E279,'Detalle 1era Cuota + Adicional'!$A$5:$U$350,13,0)+VLOOKUP(E279,'Detalle 1era Cuota + Adicional'!$A$5:$U$350,15,0),0)</f>
        <v>0</v>
      </c>
      <c r="I279" s="38">
        <f>IFERROR(VLOOKUP(E279,'Detalle 1era Cuota + Adicional'!$A$5:$U$350,17,0)+VLOOKUP(E279,'Detalle 1era Cuota + Adicional'!$A$5:$U$350,19,0),0)</f>
        <v>6945054</v>
      </c>
      <c r="J279" s="39">
        <f t="shared" si="4"/>
        <v>48915503</v>
      </c>
    </row>
    <row r="280" spans="1:10" ht="15.75" customHeight="1" x14ac:dyDescent="0.25">
      <c r="A280" s="7">
        <v>277</v>
      </c>
      <c r="B280" s="36">
        <v>13</v>
      </c>
      <c r="C280" s="9" t="s">
        <v>570</v>
      </c>
      <c r="D280" s="9" t="s">
        <v>571</v>
      </c>
      <c r="E280" s="37">
        <v>13155</v>
      </c>
      <c r="F280" s="38">
        <f>IFERROR(VLOOKUP(E280,'Detalle 1era Cuota + Adicional'!$A$5:$U$350,5,0)+VLOOKUP(E280,'Detalle 1era Cuota + Adicional'!$A$5:$U$350,7,0),0)</f>
        <v>0</v>
      </c>
      <c r="G280" s="38">
        <f>IFERROR(VLOOKUP(E280,'Detalle 1era Cuota + Adicional'!$A$5:$U$350,9,0)+VLOOKUP(E280,'Detalle 1era Cuota + Adicional'!$A$5:$U$350,11,0),0)</f>
        <v>14502705</v>
      </c>
      <c r="H280" s="38">
        <f>IFERROR(VLOOKUP(E280,'Detalle 1era Cuota + Adicional'!$A$5:$U$350,13,0)+VLOOKUP(E280,'Detalle 1era Cuota + Adicional'!$A$5:$U$350,15,0),0)</f>
        <v>0</v>
      </c>
      <c r="I280" s="38">
        <f>IFERROR(VLOOKUP(E280,'Detalle 1era Cuota + Adicional'!$A$5:$U$350,17,0)+VLOOKUP(E280,'Detalle 1era Cuota + Adicional'!$A$5:$U$350,19,0),0)</f>
        <v>0</v>
      </c>
      <c r="J280" s="39">
        <f t="shared" si="4"/>
        <v>14502705</v>
      </c>
    </row>
    <row r="281" spans="1:10" ht="15.75" customHeight="1" x14ac:dyDescent="0.25">
      <c r="A281" s="7">
        <v>278</v>
      </c>
      <c r="B281" s="36">
        <v>13</v>
      </c>
      <c r="C281" s="9" t="s">
        <v>572</v>
      </c>
      <c r="D281" s="9" t="s">
        <v>573</v>
      </c>
      <c r="E281" s="37">
        <v>13156</v>
      </c>
      <c r="F281" s="38">
        <f>IFERROR(VLOOKUP(E281,'Detalle 1era Cuota + Adicional'!$A$5:$U$350,5,0)+VLOOKUP(E281,'Detalle 1era Cuota + Adicional'!$A$5:$U$350,7,0),0)</f>
        <v>0</v>
      </c>
      <c r="G281" s="38">
        <f>IFERROR(VLOOKUP(E281,'Detalle 1era Cuota + Adicional'!$A$5:$U$350,9,0)+VLOOKUP(E281,'Detalle 1era Cuota + Adicional'!$A$5:$U$350,11,0),0)</f>
        <v>17284987</v>
      </c>
      <c r="H281" s="38">
        <f>IFERROR(VLOOKUP(E281,'Detalle 1era Cuota + Adicional'!$A$5:$U$350,13,0)+VLOOKUP(E281,'Detalle 1era Cuota + Adicional'!$A$5:$U$350,15,0),0)</f>
        <v>0</v>
      </c>
      <c r="I281" s="38">
        <f>IFERROR(VLOOKUP(E281,'Detalle 1era Cuota + Adicional'!$A$5:$U$350,17,0)+VLOOKUP(E281,'Detalle 1era Cuota + Adicional'!$A$5:$U$350,19,0),0)</f>
        <v>0</v>
      </c>
      <c r="J281" s="39">
        <f t="shared" si="4"/>
        <v>17284987</v>
      </c>
    </row>
    <row r="282" spans="1:10" ht="15.75" customHeight="1" x14ac:dyDescent="0.25">
      <c r="A282" s="7">
        <v>279</v>
      </c>
      <c r="B282" s="36">
        <v>13</v>
      </c>
      <c r="C282" s="9" t="s">
        <v>574</v>
      </c>
      <c r="D282" s="9" t="s">
        <v>575</v>
      </c>
      <c r="E282" s="37">
        <v>13157</v>
      </c>
      <c r="F282" s="38">
        <f>IFERROR(VLOOKUP(E282,'Detalle 1era Cuota + Adicional'!$A$5:$U$350,5,0)+VLOOKUP(E282,'Detalle 1era Cuota + Adicional'!$A$5:$U$350,7,0),0)</f>
        <v>28435029</v>
      </c>
      <c r="G282" s="38">
        <f>IFERROR(VLOOKUP(E282,'Detalle 1era Cuota + Adicional'!$A$5:$U$350,9,0)+VLOOKUP(E282,'Detalle 1era Cuota + Adicional'!$A$5:$U$350,11,0),0)</f>
        <v>0</v>
      </c>
      <c r="H282" s="38">
        <f>IFERROR(VLOOKUP(E282,'Detalle 1era Cuota + Adicional'!$A$5:$U$350,13,0)+VLOOKUP(E282,'Detalle 1era Cuota + Adicional'!$A$5:$U$350,15,0),0)</f>
        <v>0</v>
      </c>
      <c r="I282" s="38">
        <f>IFERROR(VLOOKUP(E282,'Detalle 1era Cuota + Adicional'!$A$5:$U$350,17,0)+VLOOKUP(E282,'Detalle 1era Cuota + Adicional'!$A$5:$U$350,19,0),0)</f>
        <v>8209925</v>
      </c>
      <c r="J282" s="39">
        <f t="shared" si="4"/>
        <v>36644954</v>
      </c>
    </row>
    <row r="283" spans="1:10" ht="15.75" customHeight="1" x14ac:dyDescent="0.25">
      <c r="A283" s="7">
        <v>280</v>
      </c>
      <c r="B283" s="36">
        <v>13</v>
      </c>
      <c r="C283" s="9" t="s">
        <v>576</v>
      </c>
      <c r="D283" s="9" t="s">
        <v>577</v>
      </c>
      <c r="E283" s="37">
        <v>13158</v>
      </c>
      <c r="F283" s="38">
        <f>IFERROR(VLOOKUP(E283,'Detalle 1era Cuota + Adicional'!$A$5:$U$350,5,0)+VLOOKUP(E283,'Detalle 1era Cuota + Adicional'!$A$5:$U$350,7,0),0)</f>
        <v>0</v>
      </c>
      <c r="G283" s="38">
        <f>IFERROR(VLOOKUP(E283,'Detalle 1era Cuota + Adicional'!$A$5:$U$350,9,0)+VLOOKUP(E283,'Detalle 1era Cuota + Adicional'!$A$5:$U$350,11,0),0)</f>
        <v>19230024</v>
      </c>
      <c r="H283" s="38">
        <f>IFERROR(VLOOKUP(E283,'Detalle 1era Cuota + Adicional'!$A$5:$U$350,13,0)+VLOOKUP(E283,'Detalle 1era Cuota + Adicional'!$A$5:$U$350,15,0),0)</f>
        <v>0</v>
      </c>
      <c r="I283" s="38">
        <f>IFERROR(VLOOKUP(E283,'Detalle 1era Cuota + Adicional'!$A$5:$U$350,17,0)+VLOOKUP(E283,'Detalle 1era Cuota + Adicional'!$A$5:$U$350,19,0),0)</f>
        <v>0</v>
      </c>
      <c r="J283" s="39">
        <f t="shared" si="4"/>
        <v>19230024</v>
      </c>
    </row>
    <row r="284" spans="1:10" ht="15.75" customHeight="1" x14ac:dyDescent="0.25">
      <c r="A284" s="7">
        <v>281</v>
      </c>
      <c r="B284" s="36">
        <v>13</v>
      </c>
      <c r="C284" s="9" t="s">
        <v>578</v>
      </c>
      <c r="D284" s="9" t="s">
        <v>579</v>
      </c>
      <c r="E284" s="37">
        <v>13159</v>
      </c>
      <c r="F284" s="38">
        <f>IFERROR(VLOOKUP(E284,'Detalle 1era Cuota + Adicional'!$A$5:$U$350,5,0)+VLOOKUP(E284,'Detalle 1era Cuota + Adicional'!$A$5:$U$350,7,0),0)</f>
        <v>27330726</v>
      </c>
      <c r="G284" s="38">
        <f>IFERROR(VLOOKUP(E284,'Detalle 1era Cuota + Adicional'!$A$5:$U$350,9,0)+VLOOKUP(E284,'Detalle 1era Cuota + Adicional'!$A$5:$U$350,11,0),0)</f>
        <v>8162243</v>
      </c>
      <c r="H284" s="38">
        <f>IFERROR(VLOOKUP(E284,'Detalle 1era Cuota + Adicional'!$A$5:$U$350,13,0)+VLOOKUP(E284,'Detalle 1era Cuota + Adicional'!$A$5:$U$350,15,0),0)</f>
        <v>3023231</v>
      </c>
      <c r="I284" s="38">
        <f>IFERROR(VLOOKUP(E284,'Detalle 1era Cuota + Adicional'!$A$5:$U$350,17,0)+VLOOKUP(E284,'Detalle 1era Cuota + Adicional'!$A$5:$U$350,19,0),0)</f>
        <v>2592310</v>
      </c>
      <c r="J284" s="39">
        <f t="shared" si="4"/>
        <v>41108510</v>
      </c>
    </row>
    <row r="285" spans="1:10" ht="15.75" customHeight="1" x14ac:dyDescent="0.25">
      <c r="A285" s="7">
        <v>282</v>
      </c>
      <c r="B285" s="36">
        <v>13</v>
      </c>
      <c r="C285" s="9" t="s">
        <v>580</v>
      </c>
      <c r="D285" s="9" t="s">
        <v>581</v>
      </c>
      <c r="E285" s="37">
        <v>13160</v>
      </c>
      <c r="F285" s="38">
        <f>IFERROR(VLOOKUP(E285,'Detalle 1era Cuota + Adicional'!$A$5:$U$350,5,0)+VLOOKUP(E285,'Detalle 1era Cuota + Adicional'!$A$5:$U$350,7,0),0)</f>
        <v>6584241</v>
      </c>
      <c r="G285" s="38">
        <f>IFERROR(VLOOKUP(E285,'Detalle 1era Cuota + Adicional'!$A$5:$U$350,9,0)+VLOOKUP(E285,'Detalle 1era Cuota + Adicional'!$A$5:$U$350,11,0),0)</f>
        <v>3141680</v>
      </c>
      <c r="H285" s="38">
        <f>IFERROR(VLOOKUP(E285,'Detalle 1era Cuota + Adicional'!$A$5:$U$350,13,0)+VLOOKUP(E285,'Detalle 1era Cuota + Adicional'!$A$5:$U$350,15,0),0)</f>
        <v>0</v>
      </c>
      <c r="I285" s="38">
        <f>IFERROR(VLOOKUP(E285,'Detalle 1era Cuota + Adicional'!$A$5:$U$350,17,0)+VLOOKUP(E285,'Detalle 1era Cuota + Adicional'!$A$5:$U$350,19,0),0)</f>
        <v>0</v>
      </c>
      <c r="J285" s="39">
        <f t="shared" si="4"/>
        <v>9725921</v>
      </c>
    </row>
    <row r="286" spans="1:10" ht="15.75" customHeight="1" x14ac:dyDescent="0.25">
      <c r="A286" s="7">
        <v>283</v>
      </c>
      <c r="B286" s="36">
        <v>13</v>
      </c>
      <c r="C286" s="9" t="s">
        <v>582</v>
      </c>
      <c r="D286" s="9" t="s">
        <v>583</v>
      </c>
      <c r="E286" s="37">
        <v>13161</v>
      </c>
      <c r="F286" s="38">
        <f>IFERROR(VLOOKUP(E286,'Detalle 1era Cuota + Adicional'!$A$5:$U$350,5,0)+VLOOKUP(E286,'Detalle 1era Cuota + Adicional'!$A$5:$U$350,7,0),0)</f>
        <v>12446197</v>
      </c>
      <c r="G286" s="38">
        <f>IFERROR(VLOOKUP(E286,'Detalle 1era Cuota + Adicional'!$A$5:$U$350,9,0)+VLOOKUP(E286,'Detalle 1era Cuota + Adicional'!$A$5:$U$350,11,0),0)</f>
        <v>6242462</v>
      </c>
      <c r="H286" s="38">
        <f>IFERROR(VLOOKUP(E286,'Detalle 1era Cuota + Adicional'!$A$5:$U$350,13,0)+VLOOKUP(E286,'Detalle 1era Cuota + Adicional'!$A$5:$U$350,15,0),0)</f>
        <v>0</v>
      </c>
      <c r="I286" s="38">
        <f>IFERROR(VLOOKUP(E286,'Detalle 1era Cuota + Adicional'!$A$5:$U$350,17,0)+VLOOKUP(E286,'Detalle 1era Cuota + Adicional'!$A$5:$U$350,19,0),0)</f>
        <v>1171581</v>
      </c>
      <c r="J286" s="39">
        <f t="shared" si="4"/>
        <v>19860240</v>
      </c>
    </row>
    <row r="287" spans="1:10" ht="15.75" customHeight="1" x14ac:dyDescent="0.25">
      <c r="A287" s="7">
        <v>284</v>
      </c>
      <c r="B287" s="36">
        <v>13</v>
      </c>
      <c r="C287" s="9" t="s">
        <v>584</v>
      </c>
      <c r="D287" s="9" t="s">
        <v>585</v>
      </c>
      <c r="E287" s="37">
        <v>13162</v>
      </c>
      <c r="F287" s="38">
        <f>IFERROR(VLOOKUP(E287,'Detalle 1era Cuota + Adicional'!$A$5:$U$350,5,0)+VLOOKUP(E287,'Detalle 1era Cuota + Adicional'!$A$5:$U$350,7,0),0)</f>
        <v>24465621</v>
      </c>
      <c r="G287" s="38">
        <f>IFERROR(VLOOKUP(E287,'Detalle 1era Cuota + Adicional'!$A$5:$U$350,9,0)+VLOOKUP(E287,'Detalle 1era Cuota + Adicional'!$A$5:$U$350,11,0),0)</f>
        <v>11348116</v>
      </c>
      <c r="H287" s="38">
        <f>IFERROR(VLOOKUP(E287,'Detalle 1era Cuota + Adicional'!$A$5:$U$350,13,0)+VLOOKUP(E287,'Detalle 1era Cuota + Adicional'!$A$5:$U$350,15,0),0)</f>
        <v>0</v>
      </c>
      <c r="I287" s="38">
        <f>IFERROR(VLOOKUP(E287,'Detalle 1era Cuota + Adicional'!$A$5:$U$350,17,0)+VLOOKUP(E287,'Detalle 1era Cuota + Adicional'!$A$5:$U$350,19,0),0)</f>
        <v>0</v>
      </c>
      <c r="J287" s="39">
        <f t="shared" si="4"/>
        <v>35813737</v>
      </c>
    </row>
    <row r="288" spans="1:10" ht="15.75" customHeight="1" x14ac:dyDescent="0.25">
      <c r="A288" s="7">
        <v>285</v>
      </c>
      <c r="B288" s="36">
        <v>13</v>
      </c>
      <c r="C288" s="9" t="s">
        <v>586</v>
      </c>
      <c r="D288" s="9" t="s">
        <v>587</v>
      </c>
      <c r="E288" s="37">
        <v>13163</v>
      </c>
      <c r="F288" s="38">
        <f>IFERROR(VLOOKUP(E288,'Detalle 1era Cuota + Adicional'!$A$5:$U$350,5,0)+VLOOKUP(E288,'Detalle 1era Cuota + Adicional'!$A$5:$U$350,7,0),0)</f>
        <v>0</v>
      </c>
      <c r="G288" s="38">
        <f>IFERROR(VLOOKUP(E288,'Detalle 1era Cuota + Adicional'!$A$5:$U$350,9,0)+VLOOKUP(E288,'Detalle 1era Cuota + Adicional'!$A$5:$U$350,11,0),0)</f>
        <v>9978461</v>
      </c>
      <c r="H288" s="38">
        <f>IFERROR(VLOOKUP(E288,'Detalle 1era Cuota + Adicional'!$A$5:$U$350,13,0)+VLOOKUP(E288,'Detalle 1era Cuota + Adicional'!$A$5:$U$350,15,0),0)</f>
        <v>0</v>
      </c>
      <c r="I288" s="38">
        <f>IFERROR(VLOOKUP(E288,'Detalle 1era Cuota + Adicional'!$A$5:$U$350,17,0)+VLOOKUP(E288,'Detalle 1era Cuota + Adicional'!$A$5:$U$350,19,0),0)</f>
        <v>0</v>
      </c>
      <c r="J288" s="39">
        <f t="shared" si="4"/>
        <v>9978461</v>
      </c>
    </row>
    <row r="289" spans="1:10" ht="15.75" customHeight="1" x14ac:dyDescent="0.25">
      <c r="A289" s="7">
        <v>286</v>
      </c>
      <c r="B289" s="36">
        <v>13</v>
      </c>
      <c r="C289" s="9" t="s">
        <v>588</v>
      </c>
      <c r="D289" s="9" t="s">
        <v>589</v>
      </c>
      <c r="E289" s="37">
        <v>13164</v>
      </c>
      <c r="F289" s="38">
        <f>IFERROR(VLOOKUP(E289,'Detalle 1era Cuota + Adicional'!$A$5:$U$350,5,0)+VLOOKUP(E289,'Detalle 1era Cuota + Adicional'!$A$5:$U$350,7,0),0)</f>
        <v>21550004</v>
      </c>
      <c r="G289" s="38">
        <f>IFERROR(VLOOKUP(E289,'Detalle 1era Cuota + Adicional'!$A$5:$U$350,9,0)+VLOOKUP(E289,'Detalle 1era Cuota + Adicional'!$A$5:$U$350,11,0),0)</f>
        <v>19053620</v>
      </c>
      <c r="H289" s="38">
        <f>IFERROR(VLOOKUP(E289,'Detalle 1era Cuota + Adicional'!$A$5:$U$350,13,0)+VLOOKUP(E289,'Detalle 1era Cuota + Adicional'!$A$5:$U$350,15,0),0)</f>
        <v>0</v>
      </c>
      <c r="I289" s="38">
        <f>IFERROR(VLOOKUP(E289,'Detalle 1era Cuota + Adicional'!$A$5:$U$350,17,0)+VLOOKUP(E289,'Detalle 1era Cuota + Adicional'!$A$5:$U$350,19,0),0)</f>
        <v>4962705</v>
      </c>
      <c r="J289" s="39">
        <f t="shared" si="4"/>
        <v>45566329</v>
      </c>
    </row>
    <row r="290" spans="1:10" ht="15.75" customHeight="1" x14ac:dyDescent="0.25">
      <c r="A290" s="7">
        <v>287</v>
      </c>
      <c r="B290" s="36">
        <v>13</v>
      </c>
      <c r="C290" s="9" t="s">
        <v>590</v>
      </c>
      <c r="D290" s="9" t="s">
        <v>591</v>
      </c>
      <c r="E290" s="37">
        <v>13165</v>
      </c>
      <c r="F290" s="38">
        <f>IFERROR(VLOOKUP(E290,'Detalle 1era Cuota + Adicional'!$A$5:$U$350,5,0)+VLOOKUP(E290,'Detalle 1era Cuota + Adicional'!$A$5:$U$350,7,0),0)</f>
        <v>49653527</v>
      </c>
      <c r="G290" s="38">
        <f>IFERROR(VLOOKUP(E290,'Detalle 1era Cuota + Adicional'!$A$5:$U$350,9,0)+VLOOKUP(E290,'Detalle 1era Cuota + Adicional'!$A$5:$U$350,11,0),0)</f>
        <v>25467020</v>
      </c>
      <c r="H290" s="38">
        <f>IFERROR(VLOOKUP(E290,'Detalle 1era Cuota + Adicional'!$A$5:$U$350,13,0)+VLOOKUP(E290,'Detalle 1era Cuota + Adicional'!$A$5:$U$350,15,0),0)</f>
        <v>0</v>
      </c>
      <c r="I290" s="38">
        <f>IFERROR(VLOOKUP(E290,'Detalle 1era Cuota + Adicional'!$A$5:$U$350,17,0)+VLOOKUP(E290,'Detalle 1era Cuota + Adicional'!$A$5:$U$350,19,0),0)</f>
        <v>0</v>
      </c>
      <c r="J290" s="39">
        <f t="shared" si="4"/>
        <v>75120547</v>
      </c>
    </row>
    <row r="291" spans="1:10" ht="15.75" customHeight="1" x14ac:dyDescent="0.25">
      <c r="A291" s="7">
        <v>288</v>
      </c>
      <c r="B291" s="36">
        <v>13</v>
      </c>
      <c r="C291" s="9" t="s">
        <v>592</v>
      </c>
      <c r="D291" s="9" t="s">
        <v>593</v>
      </c>
      <c r="E291" s="37">
        <v>13166</v>
      </c>
      <c r="F291" s="38">
        <f>IFERROR(VLOOKUP(E291,'Detalle 1era Cuota + Adicional'!$A$5:$U$350,5,0)+VLOOKUP(E291,'Detalle 1era Cuota + Adicional'!$A$5:$U$350,7,0),0)</f>
        <v>11232400</v>
      </c>
      <c r="G291" s="38">
        <f>IFERROR(VLOOKUP(E291,'Detalle 1era Cuota + Adicional'!$A$5:$U$350,9,0)+VLOOKUP(E291,'Detalle 1era Cuota + Adicional'!$A$5:$U$350,11,0),0)</f>
        <v>0</v>
      </c>
      <c r="H291" s="38">
        <f>IFERROR(VLOOKUP(E291,'Detalle 1era Cuota + Adicional'!$A$5:$U$350,13,0)+VLOOKUP(E291,'Detalle 1era Cuota + Adicional'!$A$5:$U$350,15,0),0)</f>
        <v>0</v>
      </c>
      <c r="I291" s="38">
        <f>IFERROR(VLOOKUP(E291,'Detalle 1era Cuota + Adicional'!$A$5:$U$350,17,0)+VLOOKUP(E291,'Detalle 1era Cuota + Adicional'!$A$5:$U$350,19,0),0)</f>
        <v>6064178</v>
      </c>
      <c r="J291" s="39">
        <f t="shared" si="4"/>
        <v>17296578</v>
      </c>
    </row>
    <row r="292" spans="1:10" ht="15.75" customHeight="1" x14ac:dyDescent="0.25">
      <c r="A292" s="7">
        <v>289</v>
      </c>
      <c r="B292" s="36">
        <v>13</v>
      </c>
      <c r="C292" s="9" t="s">
        <v>594</v>
      </c>
      <c r="D292" s="9" t="s">
        <v>595</v>
      </c>
      <c r="E292" s="37">
        <v>13167</v>
      </c>
      <c r="F292" s="38">
        <f>IFERROR(VLOOKUP(E292,'Detalle 1era Cuota + Adicional'!$A$5:$U$350,5,0)+VLOOKUP(E292,'Detalle 1era Cuota + Adicional'!$A$5:$U$350,7,0),0)</f>
        <v>11988043</v>
      </c>
      <c r="G292" s="38">
        <f>IFERROR(VLOOKUP(E292,'Detalle 1era Cuota + Adicional'!$A$5:$U$350,9,0)+VLOOKUP(E292,'Detalle 1era Cuota + Adicional'!$A$5:$U$350,11,0),0)</f>
        <v>9143852</v>
      </c>
      <c r="H292" s="38">
        <f>IFERROR(VLOOKUP(E292,'Detalle 1era Cuota + Adicional'!$A$5:$U$350,13,0)+VLOOKUP(E292,'Detalle 1era Cuota + Adicional'!$A$5:$U$350,15,0),0)</f>
        <v>0</v>
      </c>
      <c r="I292" s="38">
        <f>IFERROR(VLOOKUP(E292,'Detalle 1era Cuota + Adicional'!$A$5:$U$350,17,0)+VLOOKUP(E292,'Detalle 1era Cuota + Adicional'!$A$5:$U$350,19,0),0)</f>
        <v>3205004</v>
      </c>
      <c r="J292" s="39">
        <f t="shared" si="4"/>
        <v>24336899</v>
      </c>
    </row>
    <row r="293" spans="1:10" ht="15.75" customHeight="1" x14ac:dyDescent="0.25">
      <c r="A293" s="7">
        <v>290</v>
      </c>
      <c r="B293" s="36">
        <v>13</v>
      </c>
      <c r="C293" s="9" t="s">
        <v>596</v>
      </c>
      <c r="D293" s="9" t="s">
        <v>597</v>
      </c>
      <c r="E293" s="37">
        <v>13201</v>
      </c>
      <c r="F293" s="38">
        <f>IFERROR(VLOOKUP(E293,'Detalle 1era Cuota + Adicional'!$A$5:$U$350,5,0)+VLOOKUP(E293,'Detalle 1era Cuota + Adicional'!$A$5:$U$350,7,0),0)</f>
        <v>33876240</v>
      </c>
      <c r="G293" s="38">
        <f>IFERROR(VLOOKUP(E293,'Detalle 1era Cuota + Adicional'!$A$5:$U$350,9,0)+VLOOKUP(E293,'Detalle 1era Cuota + Adicional'!$A$5:$U$350,11,0),0)</f>
        <v>19490007</v>
      </c>
      <c r="H293" s="38">
        <f>IFERROR(VLOOKUP(E293,'Detalle 1era Cuota + Adicional'!$A$5:$U$350,13,0)+VLOOKUP(E293,'Detalle 1era Cuota + Adicional'!$A$5:$U$350,15,0),0)</f>
        <v>0</v>
      </c>
      <c r="I293" s="38">
        <f>IFERROR(VLOOKUP(E293,'Detalle 1era Cuota + Adicional'!$A$5:$U$350,17,0)+VLOOKUP(E293,'Detalle 1era Cuota + Adicional'!$A$5:$U$350,19,0),0)</f>
        <v>12905766</v>
      </c>
      <c r="J293" s="39">
        <f t="shared" si="4"/>
        <v>66272013</v>
      </c>
    </row>
    <row r="294" spans="1:10" ht="15.75" customHeight="1" x14ac:dyDescent="0.25">
      <c r="A294" s="7">
        <v>291</v>
      </c>
      <c r="B294" s="36">
        <v>13</v>
      </c>
      <c r="C294" s="9" t="s">
        <v>598</v>
      </c>
      <c r="D294" s="9" t="s">
        <v>599</v>
      </c>
      <c r="E294" s="37">
        <v>13202</v>
      </c>
      <c r="F294" s="38">
        <f>IFERROR(VLOOKUP(E294,'Detalle 1era Cuota + Adicional'!$A$5:$U$350,5,0)+VLOOKUP(E294,'Detalle 1era Cuota + Adicional'!$A$5:$U$350,7,0),0)</f>
        <v>19394740</v>
      </c>
      <c r="G294" s="38">
        <f>IFERROR(VLOOKUP(E294,'Detalle 1era Cuota + Adicional'!$A$5:$U$350,9,0)+VLOOKUP(E294,'Detalle 1era Cuota + Adicional'!$A$5:$U$350,11,0),0)</f>
        <v>26678840</v>
      </c>
      <c r="H294" s="38">
        <f>IFERROR(VLOOKUP(E294,'Detalle 1era Cuota + Adicional'!$A$5:$U$350,13,0)+VLOOKUP(E294,'Detalle 1era Cuota + Adicional'!$A$5:$U$350,15,0),0)</f>
        <v>0</v>
      </c>
      <c r="I294" s="38">
        <f>IFERROR(VLOOKUP(E294,'Detalle 1era Cuota + Adicional'!$A$5:$U$350,17,0)+VLOOKUP(E294,'Detalle 1era Cuota + Adicional'!$A$5:$U$350,19,0),0)</f>
        <v>8591090</v>
      </c>
      <c r="J294" s="39">
        <f t="shared" si="4"/>
        <v>54664670</v>
      </c>
    </row>
    <row r="295" spans="1:10" ht="15.75" customHeight="1" x14ac:dyDescent="0.25">
      <c r="A295" s="7">
        <v>292</v>
      </c>
      <c r="B295" s="36">
        <v>13</v>
      </c>
      <c r="C295" s="9" t="s">
        <v>600</v>
      </c>
      <c r="D295" s="9" t="s">
        <v>601</v>
      </c>
      <c r="E295" s="37">
        <v>13203</v>
      </c>
      <c r="F295" s="38">
        <f>IFERROR(VLOOKUP(E295,'Detalle 1era Cuota + Adicional'!$A$5:$U$350,5,0)+VLOOKUP(E295,'Detalle 1era Cuota + Adicional'!$A$5:$U$350,7,0),0)</f>
        <v>7863339</v>
      </c>
      <c r="G295" s="38">
        <f>IFERROR(VLOOKUP(E295,'Detalle 1era Cuota + Adicional'!$A$5:$U$350,9,0)+VLOOKUP(E295,'Detalle 1era Cuota + Adicional'!$A$5:$U$350,11,0),0)</f>
        <v>3439169</v>
      </c>
      <c r="H295" s="38">
        <f>IFERROR(VLOOKUP(E295,'Detalle 1era Cuota + Adicional'!$A$5:$U$350,13,0)+VLOOKUP(E295,'Detalle 1era Cuota + Adicional'!$A$5:$U$350,15,0),0)</f>
        <v>0</v>
      </c>
      <c r="I295" s="38">
        <f>IFERROR(VLOOKUP(E295,'Detalle 1era Cuota + Adicional'!$A$5:$U$350,17,0)+VLOOKUP(E295,'Detalle 1era Cuota + Adicional'!$A$5:$U$350,19,0),0)</f>
        <v>1978957</v>
      </c>
      <c r="J295" s="39">
        <f t="shared" si="4"/>
        <v>13281465</v>
      </c>
    </row>
    <row r="296" spans="1:10" ht="15.75" customHeight="1" x14ac:dyDescent="0.25">
      <c r="A296" s="7">
        <v>293</v>
      </c>
      <c r="B296" s="36">
        <v>13</v>
      </c>
      <c r="C296" s="9" t="s">
        <v>602</v>
      </c>
      <c r="D296" s="9" t="s">
        <v>603</v>
      </c>
      <c r="E296" s="37">
        <v>13301</v>
      </c>
      <c r="F296" s="38">
        <f>IFERROR(VLOOKUP(E296,'Detalle 1era Cuota + Adicional'!$A$5:$U$350,5,0)+VLOOKUP(E296,'Detalle 1era Cuota + Adicional'!$A$5:$U$350,7,0),0)</f>
        <v>54443879</v>
      </c>
      <c r="G296" s="38">
        <f>IFERROR(VLOOKUP(E296,'Detalle 1era Cuota + Adicional'!$A$5:$U$350,9,0)+VLOOKUP(E296,'Detalle 1era Cuota + Adicional'!$A$5:$U$350,11,0),0)</f>
        <v>37885228</v>
      </c>
      <c r="H296" s="38">
        <f>IFERROR(VLOOKUP(E296,'Detalle 1era Cuota + Adicional'!$A$5:$U$350,13,0)+VLOOKUP(E296,'Detalle 1era Cuota + Adicional'!$A$5:$U$350,15,0),0)</f>
        <v>0</v>
      </c>
      <c r="I296" s="38">
        <f>IFERROR(VLOOKUP(E296,'Detalle 1era Cuota + Adicional'!$A$5:$U$350,17,0)+VLOOKUP(E296,'Detalle 1era Cuota + Adicional'!$A$5:$U$350,19,0),0)</f>
        <v>51992638</v>
      </c>
      <c r="J296" s="39">
        <f t="shared" si="4"/>
        <v>144321745</v>
      </c>
    </row>
    <row r="297" spans="1:10" ht="15.75" customHeight="1" x14ac:dyDescent="0.25">
      <c r="A297" s="7">
        <v>294</v>
      </c>
      <c r="B297" s="36">
        <v>13</v>
      </c>
      <c r="C297" s="9" t="s">
        <v>604</v>
      </c>
      <c r="D297" s="9" t="s">
        <v>605</v>
      </c>
      <c r="E297" s="37">
        <v>13302</v>
      </c>
      <c r="F297" s="38">
        <f>IFERROR(VLOOKUP(E297,'Detalle 1era Cuota + Adicional'!$A$5:$U$350,5,0)+VLOOKUP(E297,'Detalle 1era Cuota + Adicional'!$A$5:$U$350,7,0),0)</f>
        <v>5698558</v>
      </c>
      <c r="G297" s="38">
        <f>IFERROR(VLOOKUP(E297,'Detalle 1era Cuota + Adicional'!$A$5:$U$350,9,0)+VLOOKUP(E297,'Detalle 1era Cuota + Adicional'!$A$5:$U$350,11,0),0)</f>
        <v>5290819</v>
      </c>
      <c r="H297" s="38">
        <f>IFERROR(VLOOKUP(E297,'Detalle 1era Cuota + Adicional'!$A$5:$U$350,13,0)+VLOOKUP(E297,'Detalle 1era Cuota + Adicional'!$A$5:$U$350,15,0),0)</f>
        <v>0</v>
      </c>
      <c r="I297" s="38">
        <f>IFERROR(VLOOKUP(E297,'Detalle 1era Cuota + Adicional'!$A$5:$U$350,17,0)+VLOOKUP(E297,'Detalle 1era Cuota + Adicional'!$A$5:$U$350,19,0),0)</f>
        <v>5256802</v>
      </c>
      <c r="J297" s="39">
        <f t="shared" si="4"/>
        <v>16246179</v>
      </c>
    </row>
    <row r="298" spans="1:10" ht="15.75" customHeight="1" x14ac:dyDescent="0.25">
      <c r="A298" s="7">
        <v>295</v>
      </c>
      <c r="B298" s="36">
        <v>13</v>
      </c>
      <c r="C298" s="9" t="s">
        <v>606</v>
      </c>
      <c r="D298" s="9" t="s">
        <v>607</v>
      </c>
      <c r="E298" s="37">
        <v>13303</v>
      </c>
      <c r="F298" s="38">
        <f>IFERROR(VLOOKUP(E298,'Detalle 1era Cuota + Adicional'!$A$5:$U$350,5,0)+VLOOKUP(E298,'Detalle 1era Cuota + Adicional'!$A$5:$U$350,7,0),0)</f>
        <v>10837570</v>
      </c>
      <c r="G298" s="38">
        <f>IFERROR(VLOOKUP(E298,'Detalle 1era Cuota + Adicional'!$A$5:$U$350,9,0)+VLOOKUP(E298,'Detalle 1era Cuota + Adicional'!$A$5:$U$350,11,0),0)</f>
        <v>840734</v>
      </c>
      <c r="H298" s="38">
        <f>IFERROR(VLOOKUP(E298,'Detalle 1era Cuota + Adicional'!$A$5:$U$350,13,0)+VLOOKUP(E298,'Detalle 1era Cuota + Adicional'!$A$5:$U$350,15,0),0)</f>
        <v>0</v>
      </c>
      <c r="I298" s="38">
        <f>IFERROR(VLOOKUP(E298,'Detalle 1era Cuota + Adicional'!$A$5:$U$350,17,0)+VLOOKUP(E298,'Detalle 1era Cuota + Adicional'!$A$5:$U$350,19,0),0)</f>
        <v>3308470</v>
      </c>
      <c r="J298" s="39">
        <f t="shared" si="4"/>
        <v>14986774</v>
      </c>
    </row>
    <row r="299" spans="1:10" ht="15.75" customHeight="1" x14ac:dyDescent="0.25">
      <c r="A299" s="7">
        <v>296</v>
      </c>
      <c r="B299" s="36">
        <v>13</v>
      </c>
      <c r="C299" s="9" t="s">
        <v>608</v>
      </c>
      <c r="D299" s="9" t="s">
        <v>609</v>
      </c>
      <c r="E299" s="37">
        <v>13401</v>
      </c>
      <c r="F299" s="38">
        <f>IFERROR(VLOOKUP(E299,'Detalle 1era Cuota + Adicional'!$A$5:$U$350,5,0)+VLOOKUP(E299,'Detalle 1era Cuota + Adicional'!$A$5:$U$350,7,0),0)</f>
        <v>74211023</v>
      </c>
      <c r="G299" s="38">
        <f>IFERROR(VLOOKUP(E299,'Detalle 1era Cuota + Adicional'!$A$5:$U$350,9,0)+VLOOKUP(E299,'Detalle 1era Cuota + Adicional'!$A$5:$U$350,11,0),0)</f>
        <v>49895135</v>
      </c>
      <c r="H299" s="38">
        <f>IFERROR(VLOOKUP(E299,'Detalle 1era Cuota + Adicional'!$A$5:$U$350,13,0)+VLOOKUP(E299,'Detalle 1era Cuota + Adicional'!$A$5:$U$350,15,0),0)</f>
        <v>0</v>
      </c>
      <c r="I299" s="38">
        <f>IFERROR(VLOOKUP(E299,'Detalle 1era Cuota + Adicional'!$A$5:$U$350,17,0)+VLOOKUP(E299,'Detalle 1era Cuota + Adicional'!$A$5:$U$350,19,0),0)</f>
        <v>19957678</v>
      </c>
      <c r="J299" s="39">
        <f t="shared" si="4"/>
        <v>144063836</v>
      </c>
    </row>
    <row r="300" spans="1:10" ht="15.75" customHeight="1" x14ac:dyDescent="0.25">
      <c r="A300" s="7">
        <v>297</v>
      </c>
      <c r="B300" s="36">
        <v>13</v>
      </c>
      <c r="C300" s="9" t="s">
        <v>610</v>
      </c>
      <c r="D300" s="9" t="s">
        <v>611</v>
      </c>
      <c r="E300" s="37">
        <v>13402</v>
      </c>
      <c r="F300" s="38">
        <f>IFERROR(VLOOKUP(E300,'Detalle 1era Cuota + Adicional'!$A$5:$U$350,5,0)+VLOOKUP(E300,'Detalle 1era Cuota + Adicional'!$A$5:$U$350,7,0),0)</f>
        <v>10108501</v>
      </c>
      <c r="G300" s="38">
        <f>IFERROR(VLOOKUP(E300,'Detalle 1era Cuota + Adicional'!$A$5:$U$350,9,0)+VLOOKUP(E300,'Detalle 1era Cuota + Adicional'!$A$5:$U$350,11,0),0)</f>
        <v>4170971</v>
      </c>
      <c r="H300" s="38">
        <f>IFERROR(VLOOKUP(E300,'Detalle 1era Cuota + Adicional'!$A$5:$U$350,13,0)+VLOOKUP(E300,'Detalle 1era Cuota + Adicional'!$A$5:$U$350,15,0),0)</f>
        <v>0</v>
      </c>
      <c r="I300" s="38">
        <f>IFERROR(VLOOKUP(E300,'Detalle 1era Cuota + Adicional'!$A$5:$U$350,17,0)+VLOOKUP(E300,'Detalle 1era Cuota + Adicional'!$A$5:$U$350,19,0),0)</f>
        <v>1727076</v>
      </c>
      <c r="J300" s="39">
        <f t="shared" si="4"/>
        <v>16006548</v>
      </c>
    </row>
    <row r="301" spans="1:10" ht="15.75" customHeight="1" x14ac:dyDescent="0.25">
      <c r="A301" s="7">
        <v>298</v>
      </c>
      <c r="B301" s="36">
        <v>13</v>
      </c>
      <c r="C301" s="9" t="s">
        <v>612</v>
      </c>
      <c r="D301" s="9" t="s">
        <v>613</v>
      </c>
      <c r="E301" s="37">
        <v>13403</v>
      </c>
      <c r="F301" s="38">
        <f>IFERROR(VLOOKUP(E301,'Detalle 1era Cuota + Adicional'!$A$5:$U$350,5,0)+VLOOKUP(E301,'Detalle 1era Cuota + Adicional'!$A$5:$U$350,7,0),0)</f>
        <v>28976200</v>
      </c>
      <c r="G301" s="38">
        <f>IFERROR(VLOOKUP(E301,'Detalle 1era Cuota + Adicional'!$A$5:$U$350,9,0)+VLOOKUP(E301,'Detalle 1era Cuota + Adicional'!$A$5:$U$350,11,0),0)</f>
        <v>11045917</v>
      </c>
      <c r="H301" s="38">
        <f>IFERROR(VLOOKUP(E301,'Detalle 1era Cuota + Adicional'!$A$5:$U$350,13,0)+VLOOKUP(E301,'Detalle 1era Cuota + Adicional'!$A$5:$U$350,15,0),0)</f>
        <v>0</v>
      </c>
      <c r="I301" s="38">
        <f>IFERROR(VLOOKUP(E301,'Detalle 1era Cuota + Adicional'!$A$5:$U$350,17,0)+VLOOKUP(E301,'Detalle 1era Cuota + Adicional'!$A$5:$U$350,19,0),0)</f>
        <v>1502428</v>
      </c>
      <c r="J301" s="39">
        <f t="shared" si="4"/>
        <v>41524545</v>
      </c>
    </row>
    <row r="302" spans="1:10" ht="15.75" customHeight="1" x14ac:dyDescent="0.25">
      <c r="A302" s="7">
        <v>299</v>
      </c>
      <c r="B302" s="36">
        <v>13</v>
      </c>
      <c r="C302" s="9" t="s">
        <v>614</v>
      </c>
      <c r="D302" s="9" t="s">
        <v>615</v>
      </c>
      <c r="E302" s="37">
        <v>13404</v>
      </c>
      <c r="F302" s="38">
        <f>IFERROR(VLOOKUP(E302,'Detalle 1era Cuota + Adicional'!$A$5:$U$350,5,0)+VLOOKUP(E302,'Detalle 1era Cuota + Adicional'!$A$5:$U$350,7,0),0)</f>
        <v>26328765</v>
      </c>
      <c r="G302" s="38">
        <f>IFERROR(VLOOKUP(E302,'Detalle 1era Cuota + Adicional'!$A$5:$U$350,9,0)+VLOOKUP(E302,'Detalle 1era Cuota + Adicional'!$A$5:$U$350,11,0),0)</f>
        <v>10813729</v>
      </c>
      <c r="H302" s="38">
        <f>IFERROR(VLOOKUP(E302,'Detalle 1era Cuota + Adicional'!$A$5:$U$350,13,0)+VLOOKUP(E302,'Detalle 1era Cuota + Adicional'!$A$5:$U$350,15,0),0)</f>
        <v>0</v>
      </c>
      <c r="I302" s="38">
        <f>IFERROR(VLOOKUP(E302,'Detalle 1era Cuota + Adicional'!$A$5:$U$350,17,0)+VLOOKUP(E302,'Detalle 1era Cuota + Adicional'!$A$5:$U$350,19,0),0)</f>
        <v>7172435</v>
      </c>
      <c r="J302" s="39">
        <f t="shared" si="4"/>
        <v>44314929</v>
      </c>
    </row>
    <row r="303" spans="1:10" ht="15.75" customHeight="1" x14ac:dyDescent="0.25">
      <c r="A303" s="7">
        <v>300</v>
      </c>
      <c r="B303" s="36">
        <v>13</v>
      </c>
      <c r="C303" s="9" t="s">
        <v>616</v>
      </c>
      <c r="D303" s="9" t="s">
        <v>617</v>
      </c>
      <c r="E303" s="37">
        <v>13501</v>
      </c>
      <c r="F303" s="38">
        <f>IFERROR(VLOOKUP(E303,'Detalle 1era Cuota + Adicional'!$A$5:$U$350,5,0)+VLOOKUP(E303,'Detalle 1era Cuota + Adicional'!$A$5:$U$350,7,0),0)</f>
        <v>22493351</v>
      </c>
      <c r="G303" s="38">
        <f>IFERROR(VLOOKUP(E303,'Detalle 1era Cuota + Adicional'!$A$5:$U$350,9,0)+VLOOKUP(E303,'Detalle 1era Cuota + Adicional'!$A$5:$U$350,11,0),0)</f>
        <v>7096861</v>
      </c>
      <c r="H303" s="38">
        <f>IFERROR(VLOOKUP(E303,'Detalle 1era Cuota + Adicional'!$A$5:$U$350,13,0)+VLOOKUP(E303,'Detalle 1era Cuota + Adicional'!$A$5:$U$350,15,0),0)</f>
        <v>0</v>
      </c>
      <c r="I303" s="38">
        <f>IFERROR(VLOOKUP(E303,'Detalle 1era Cuota + Adicional'!$A$5:$U$350,17,0)+VLOOKUP(E303,'Detalle 1era Cuota + Adicional'!$A$5:$U$350,19,0),0)</f>
        <v>3435777</v>
      </c>
      <c r="J303" s="39">
        <f t="shared" si="4"/>
        <v>33025989</v>
      </c>
    </row>
    <row r="304" spans="1:10" ht="15.75" customHeight="1" x14ac:dyDescent="0.25">
      <c r="A304" s="7">
        <v>301</v>
      </c>
      <c r="B304" s="36">
        <v>13</v>
      </c>
      <c r="C304" s="9" t="s">
        <v>618</v>
      </c>
      <c r="D304" s="9" t="s">
        <v>619</v>
      </c>
      <c r="E304" s="37">
        <v>13502</v>
      </c>
      <c r="F304" s="38">
        <f>IFERROR(VLOOKUP(E304,'Detalle 1era Cuota + Adicional'!$A$5:$U$350,5,0)+VLOOKUP(E304,'Detalle 1era Cuota + Adicional'!$A$5:$U$350,7,0),0)</f>
        <v>14824035</v>
      </c>
      <c r="G304" s="38">
        <f>IFERROR(VLOOKUP(E304,'Detalle 1era Cuota + Adicional'!$A$5:$U$350,9,0)+VLOOKUP(E304,'Detalle 1era Cuota + Adicional'!$A$5:$U$350,11,0),0)</f>
        <v>7673464</v>
      </c>
      <c r="H304" s="38">
        <f>IFERROR(VLOOKUP(E304,'Detalle 1era Cuota + Adicional'!$A$5:$U$350,13,0)+VLOOKUP(E304,'Detalle 1era Cuota + Adicional'!$A$5:$U$350,15,0),0)</f>
        <v>0</v>
      </c>
      <c r="I304" s="38">
        <f>IFERROR(VLOOKUP(E304,'Detalle 1era Cuota + Adicional'!$A$5:$U$350,17,0)+VLOOKUP(E304,'Detalle 1era Cuota + Adicional'!$A$5:$U$350,19,0),0)</f>
        <v>4088613</v>
      </c>
      <c r="J304" s="39">
        <f t="shared" si="4"/>
        <v>26586112</v>
      </c>
    </row>
    <row r="305" spans="1:10" ht="15.75" customHeight="1" x14ac:dyDescent="0.25">
      <c r="A305" s="7">
        <v>302</v>
      </c>
      <c r="B305" s="36">
        <v>13</v>
      </c>
      <c r="C305" s="9" t="s">
        <v>620</v>
      </c>
      <c r="D305" s="9" t="s">
        <v>621</v>
      </c>
      <c r="E305" s="37">
        <v>13503</v>
      </c>
      <c r="F305" s="38">
        <f>IFERROR(VLOOKUP(E305,'Detalle 1era Cuota + Adicional'!$A$5:$U$350,5,0)+VLOOKUP(E305,'Detalle 1era Cuota + Adicional'!$A$5:$U$350,7,0),0)</f>
        <v>21485924</v>
      </c>
      <c r="G305" s="38">
        <f>IFERROR(VLOOKUP(E305,'Detalle 1era Cuota + Adicional'!$A$5:$U$350,9,0)+VLOOKUP(E305,'Detalle 1era Cuota + Adicional'!$A$5:$U$350,11,0),0)</f>
        <v>10286882</v>
      </c>
      <c r="H305" s="38">
        <f>IFERROR(VLOOKUP(E305,'Detalle 1era Cuota + Adicional'!$A$5:$U$350,13,0)+VLOOKUP(E305,'Detalle 1era Cuota + Adicional'!$A$5:$U$350,15,0),0)</f>
        <v>0</v>
      </c>
      <c r="I305" s="38">
        <f>IFERROR(VLOOKUP(E305,'Detalle 1era Cuota + Adicional'!$A$5:$U$350,17,0)+VLOOKUP(E305,'Detalle 1era Cuota + Adicional'!$A$5:$U$350,19,0),0)</f>
        <v>4917097</v>
      </c>
      <c r="J305" s="39">
        <f t="shared" si="4"/>
        <v>36689903</v>
      </c>
    </row>
    <row r="306" spans="1:10" ht="15.75" customHeight="1" x14ac:dyDescent="0.25">
      <c r="A306" s="7">
        <v>303</v>
      </c>
      <c r="B306" s="36">
        <v>13</v>
      </c>
      <c r="C306" s="9" t="s">
        <v>622</v>
      </c>
      <c r="D306" s="9" t="s">
        <v>623</v>
      </c>
      <c r="E306" s="37">
        <v>13504</v>
      </c>
      <c r="F306" s="38">
        <f>IFERROR(VLOOKUP(E306,'Detalle 1era Cuota + Adicional'!$A$5:$U$350,5,0)+VLOOKUP(E306,'Detalle 1era Cuota + Adicional'!$A$5:$U$350,7,0),0)</f>
        <v>18375528</v>
      </c>
      <c r="G306" s="38">
        <f>IFERROR(VLOOKUP(E306,'Detalle 1era Cuota + Adicional'!$A$5:$U$350,9,0)+VLOOKUP(E306,'Detalle 1era Cuota + Adicional'!$A$5:$U$350,11,0),0)</f>
        <v>19580467</v>
      </c>
      <c r="H306" s="38">
        <f>IFERROR(VLOOKUP(E306,'Detalle 1era Cuota + Adicional'!$A$5:$U$350,13,0)+VLOOKUP(E306,'Detalle 1era Cuota + Adicional'!$A$5:$U$350,15,0),0)</f>
        <v>0</v>
      </c>
      <c r="I306" s="38">
        <f>IFERROR(VLOOKUP(E306,'Detalle 1era Cuota + Adicional'!$A$5:$U$350,17,0)+VLOOKUP(E306,'Detalle 1era Cuota + Adicional'!$A$5:$U$350,19,0),0)</f>
        <v>5168978</v>
      </c>
      <c r="J306" s="39">
        <f t="shared" si="4"/>
        <v>43124973</v>
      </c>
    </row>
    <row r="307" spans="1:10" ht="15.75" customHeight="1" x14ac:dyDescent="0.25">
      <c r="A307" s="7">
        <v>304</v>
      </c>
      <c r="B307" s="36">
        <v>13</v>
      </c>
      <c r="C307" s="9" t="s">
        <v>624</v>
      </c>
      <c r="D307" s="9" t="s">
        <v>625</v>
      </c>
      <c r="E307" s="37">
        <v>13505</v>
      </c>
      <c r="F307" s="38">
        <f>IFERROR(VLOOKUP(E307,'Detalle 1era Cuota + Adicional'!$A$5:$U$350,5,0)+VLOOKUP(E307,'Detalle 1era Cuota + Adicional'!$A$5:$U$350,7,0),0)</f>
        <v>7224827</v>
      </c>
      <c r="G307" s="38">
        <f>IFERROR(VLOOKUP(E307,'Detalle 1era Cuota + Adicional'!$A$5:$U$350,9,0)+VLOOKUP(E307,'Detalle 1era Cuota + Adicional'!$A$5:$U$350,11,0),0)</f>
        <v>6900764</v>
      </c>
      <c r="H307" s="38">
        <f>IFERROR(VLOOKUP(E307,'Detalle 1era Cuota + Adicional'!$A$5:$U$350,13,0)+VLOOKUP(E307,'Detalle 1era Cuota + Adicional'!$A$5:$U$350,15,0),0)</f>
        <v>0</v>
      </c>
      <c r="I307" s="38">
        <f>IFERROR(VLOOKUP(E307,'Detalle 1era Cuota + Adicional'!$A$5:$U$350,17,0)+VLOOKUP(E307,'Detalle 1era Cuota + Adicional'!$A$5:$U$350,19,0),0)</f>
        <v>3002123</v>
      </c>
      <c r="J307" s="39">
        <f t="shared" si="4"/>
        <v>17127714</v>
      </c>
    </row>
    <row r="308" spans="1:10" ht="15.75" customHeight="1" x14ac:dyDescent="0.25">
      <c r="A308" s="7">
        <v>305</v>
      </c>
      <c r="B308" s="36">
        <v>13</v>
      </c>
      <c r="C308" s="9" t="s">
        <v>626</v>
      </c>
      <c r="D308" s="9" t="s">
        <v>627</v>
      </c>
      <c r="E308" s="37">
        <v>13601</v>
      </c>
      <c r="F308" s="38">
        <f>IFERROR(VLOOKUP(E308,'Detalle 1era Cuota + Adicional'!$A$5:$U$350,5,0)+VLOOKUP(E308,'Detalle 1era Cuota + Adicional'!$A$5:$U$350,7,0),0)</f>
        <v>49681225</v>
      </c>
      <c r="G308" s="38">
        <f>IFERROR(VLOOKUP(E308,'Detalle 1era Cuota + Adicional'!$A$5:$U$350,9,0)+VLOOKUP(E308,'Detalle 1era Cuota + Adicional'!$A$5:$U$350,11,0),0)</f>
        <v>26946266</v>
      </c>
      <c r="H308" s="38">
        <f>IFERROR(VLOOKUP(E308,'Detalle 1era Cuota + Adicional'!$A$5:$U$350,13,0)+VLOOKUP(E308,'Detalle 1era Cuota + Adicional'!$A$5:$U$350,15,0),0)</f>
        <v>1204939</v>
      </c>
      <c r="I308" s="38">
        <f>IFERROR(VLOOKUP(E308,'Detalle 1era Cuota + Adicional'!$A$5:$U$350,17,0)+VLOOKUP(E308,'Detalle 1era Cuota + Adicional'!$A$5:$U$350,19,0),0)</f>
        <v>11640236</v>
      </c>
      <c r="J308" s="39">
        <f t="shared" si="4"/>
        <v>89472666</v>
      </c>
    </row>
    <row r="309" spans="1:10" ht="15.75" customHeight="1" x14ac:dyDescent="0.25">
      <c r="A309" s="7">
        <v>306</v>
      </c>
      <c r="B309" s="36">
        <v>13</v>
      </c>
      <c r="C309" s="9" t="s">
        <v>628</v>
      </c>
      <c r="D309" s="9" t="s">
        <v>629</v>
      </c>
      <c r="E309" s="37">
        <v>13602</v>
      </c>
      <c r="F309" s="38">
        <f>IFERROR(VLOOKUP(E309,'Detalle 1era Cuota + Adicional'!$A$5:$U$350,5,0)+VLOOKUP(E309,'Detalle 1era Cuota + Adicional'!$A$5:$U$350,7,0),0)</f>
        <v>8795289</v>
      </c>
      <c r="G309" s="38">
        <f>IFERROR(VLOOKUP(E309,'Detalle 1era Cuota + Adicional'!$A$5:$U$350,9,0)+VLOOKUP(E309,'Detalle 1era Cuota + Adicional'!$A$5:$U$350,11,0),0)</f>
        <v>2825816</v>
      </c>
      <c r="H309" s="38">
        <f>IFERROR(VLOOKUP(E309,'Detalle 1era Cuota + Adicional'!$A$5:$U$350,13,0)+VLOOKUP(E309,'Detalle 1era Cuota + Adicional'!$A$5:$U$350,15,0),0)</f>
        <v>0</v>
      </c>
      <c r="I309" s="38">
        <f>IFERROR(VLOOKUP(E309,'Detalle 1era Cuota + Adicional'!$A$5:$U$350,17,0)+VLOOKUP(E309,'Detalle 1era Cuota + Adicional'!$A$5:$U$350,19,0),0)</f>
        <v>1211064</v>
      </c>
      <c r="J309" s="39">
        <f t="shared" si="4"/>
        <v>12832169</v>
      </c>
    </row>
    <row r="310" spans="1:10" ht="15.75" customHeight="1" x14ac:dyDescent="0.25">
      <c r="A310" s="7">
        <v>307</v>
      </c>
      <c r="B310" s="36">
        <v>13</v>
      </c>
      <c r="C310" s="9" t="s">
        <v>630</v>
      </c>
      <c r="D310" s="9" t="s">
        <v>631</v>
      </c>
      <c r="E310" s="37">
        <v>13603</v>
      </c>
      <c r="F310" s="38">
        <f>IFERROR(VLOOKUP(E310,'Detalle 1era Cuota + Adicional'!$A$5:$U$350,5,0)+VLOOKUP(E310,'Detalle 1era Cuota + Adicional'!$A$5:$U$350,7,0),0)</f>
        <v>6590366</v>
      </c>
      <c r="G310" s="38">
        <f>IFERROR(VLOOKUP(E310,'Detalle 1era Cuota + Adicional'!$A$5:$U$350,9,0)+VLOOKUP(E310,'Detalle 1era Cuota + Adicional'!$A$5:$U$350,11,0),0)</f>
        <v>0</v>
      </c>
      <c r="H310" s="38">
        <f>IFERROR(VLOOKUP(E310,'Detalle 1era Cuota + Adicional'!$A$5:$U$350,13,0)+VLOOKUP(E310,'Detalle 1era Cuota + Adicional'!$A$5:$U$350,15,0),0)</f>
        <v>0</v>
      </c>
      <c r="I310" s="38">
        <f>IFERROR(VLOOKUP(E310,'Detalle 1era Cuota + Adicional'!$A$5:$U$350,17,0)+VLOOKUP(E310,'Detalle 1era Cuota + Adicional'!$A$5:$U$350,19,0),0)</f>
        <v>2428253</v>
      </c>
      <c r="J310" s="39">
        <f t="shared" si="4"/>
        <v>9018619</v>
      </c>
    </row>
    <row r="311" spans="1:10" ht="15.75" customHeight="1" x14ac:dyDescent="0.25">
      <c r="A311" s="7">
        <v>308</v>
      </c>
      <c r="B311" s="36">
        <v>13</v>
      </c>
      <c r="C311" s="9" t="s">
        <v>632</v>
      </c>
      <c r="D311" s="9" t="s">
        <v>633</v>
      </c>
      <c r="E311" s="37">
        <v>13604</v>
      </c>
      <c r="F311" s="38">
        <f>IFERROR(VLOOKUP(E311,'Detalle 1era Cuota + Adicional'!$A$5:$U$350,5,0)+VLOOKUP(E311,'Detalle 1era Cuota + Adicional'!$A$5:$U$350,7,0),0)</f>
        <v>11489747</v>
      </c>
      <c r="G311" s="38">
        <f>IFERROR(VLOOKUP(E311,'Detalle 1era Cuota + Adicional'!$A$5:$U$350,9,0)+VLOOKUP(E311,'Detalle 1era Cuota + Adicional'!$A$5:$U$350,11,0),0)</f>
        <v>2449361</v>
      </c>
      <c r="H311" s="38">
        <f>IFERROR(VLOOKUP(E311,'Detalle 1era Cuota + Adicional'!$A$5:$U$350,13,0)+VLOOKUP(E311,'Detalle 1era Cuota + Adicional'!$A$5:$U$350,15,0),0)</f>
        <v>0</v>
      </c>
      <c r="I311" s="38">
        <f>IFERROR(VLOOKUP(E311,'Detalle 1era Cuota + Adicional'!$A$5:$U$350,17,0)+VLOOKUP(E311,'Detalle 1era Cuota + Adicional'!$A$5:$U$350,19,0),0)</f>
        <v>0</v>
      </c>
      <c r="J311" s="39">
        <f t="shared" si="4"/>
        <v>13939108</v>
      </c>
    </row>
    <row r="312" spans="1:10" ht="15.75" customHeight="1" x14ac:dyDescent="0.25">
      <c r="A312" s="7">
        <v>309</v>
      </c>
      <c r="B312" s="36">
        <v>13</v>
      </c>
      <c r="C312" s="9" t="s">
        <v>634</v>
      </c>
      <c r="D312" s="9" t="s">
        <v>635</v>
      </c>
      <c r="E312" s="37">
        <v>13605</v>
      </c>
      <c r="F312" s="38">
        <f>IFERROR(VLOOKUP(E312,'Detalle 1era Cuota + Adicional'!$A$5:$U$350,5,0)+VLOOKUP(E312,'Detalle 1era Cuota + Adicional'!$A$5:$U$350,7,0),0)</f>
        <v>5816348</v>
      </c>
      <c r="G312" s="38">
        <f>IFERROR(VLOOKUP(E312,'Detalle 1era Cuota + Adicional'!$A$5:$U$350,9,0)+VLOOKUP(E312,'Detalle 1era Cuota + Adicional'!$A$5:$U$350,11,0),0)</f>
        <v>1778809</v>
      </c>
      <c r="H312" s="38">
        <f>IFERROR(VLOOKUP(E312,'Detalle 1era Cuota + Adicional'!$A$5:$U$350,13,0)+VLOOKUP(E312,'Detalle 1era Cuota + Adicional'!$A$5:$U$350,15,0),0)</f>
        <v>0</v>
      </c>
      <c r="I312" s="38">
        <f>IFERROR(VLOOKUP(E312,'Detalle 1era Cuota + Adicional'!$A$5:$U$350,17,0)+VLOOKUP(E312,'Detalle 1era Cuota + Adicional'!$A$5:$U$350,19,0),0)</f>
        <v>1032024</v>
      </c>
      <c r="J312" s="39">
        <f t="shared" si="4"/>
        <v>8627181</v>
      </c>
    </row>
    <row r="313" spans="1:10" ht="15.75" customHeight="1" x14ac:dyDescent="0.25">
      <c r="A313" s="7">
        <v>310</v>
      </c>
      <c r="B313" s="36">
        <v>14</v>
      </c>
      <c r="C313" s="9" t="s">
        <v>636</v>
      </c>
      <c r="D313" s="9" t="s">
        <v>637</v>
      </c>
      <c r="E313" s="37">
        <v>10101</v>
      </c>
      <c r="F313" s="38">
        <f>IFERROR(VLOOKUP(E313,'Detalle 1era Cuota + Adicional'!$A$5:$U$350,5,0)+VLOOKUP(E313,'Detalle 1era Cuota + Adicional'!$A$5:$U$350,7,0),0)</f>
        <v>58713703</v>
      </c>
      <c r="G313" s="38">
        <f>IFERROR(VLOOKUP(E313,'Detalle 1era Cuota + Adicional'!$A$5:$U$350,9,0)+VLOOKUP(E313,'Detalle 1era Cuota + Adicional'!$A$5:$U$350,11,0),0)</f>
        <v>18854790</v>
      </c>
      <c r="H313" s="38">
        <f>IFERROR(VLOOKUP(E313,'Detalle 1era Cuota + Adicional'!$A$5:$U$350,13,0)+VLOOKUP(E313,'Detalle 1era Cuota + Adicional'!$A$5:$U$350,15,0),0)</f>
        <v>509887</v>
      </c>
      <c r="I313" s="38">
        <f>IFERROR(VLOOKUP(E313,'Detalle 1era Cuota + Adicional'!$A$5:$U$350,17,0)+VLOOKUP(E313,'Detalle 1era Cuota + Adicional'!$A$5:$U$350,19,0),0)</f>
        <v>17481840</v>
      </c>
      <c r="J313" s="39">
        <f t="shared" si="4"/>
        <v>95560220</v>
      </c>
    </row>
    <row r="314" spans="1:10" ht="15.75" customHeight="1" x14ac:dyDescent="0.25">
      <c r="A314" s="7">
        <v>311</v>
      </c>
      <c r="B314" s="36">
        <v>14</v>
      </c>
      <c r="C314" s="9" t="s">
        <v>638</v>
      </c>
      <c r="D314" s="9" t="s">
        <v>639</v>
      </c>
      <c r="E314" s="37">
        <v>10102</v>
      </c>
      <c r="F314" s="38">
        <f>IFERROR(VLOOKUP(E314,'Detalle 1era Cuota + Adicional'!$A$5:$U$350,5,0)+VLOOKUP(E314,'Detalle 1era Cuota + Adicional'!$A$5:$U$350,7,0),0)</f>
        <v>6836781</v>
      </c>
      <c r="G314" s="38">
        <f>IFERROR(VLOOKUP(E314,'Detalle 1era Cuota + Adicional'!$A$5:$U$350,9,0)+VLOOKUP(E314,'Detalle 1era Cuota + Adicional'!$A$5:$U$350,11,0),0)</f>
        <v>4780932</v>
      </c>
      <c r="H314" s="38">
        <f>IFERROR(VLOOKUP(E314,'Detalle 1era Cuota + Adicional'!$A$5:$U$350,13,0)+VLOOKUP(E314,'Detalle 1era Cuota + Adicional'!$A$5:$U$350,15,0),0)</f>
        <v>0</v>
      </c>
      <c r="I314" s="38">
        <f>IFERROR(VLOOKUP(E314,'Detalle 1era Cuota + Adicional'!$A$5:$U$350,17,0)+VLOOKUP(E314,'Detalle 1era Cuota + Adicional'!$A$5:$U$350,19,0),0)</f>
        <v>2892532</v>
      </c>
      <c r="J314" s="39">
        <f t="shared" si="4"/>
        <v>14510245</v>
      </c>
    </row>
    <row r="315" spans="1:10" ht="15.75" customHeight="1" x14ac:dyDescent="0.25">
      <c r="A315" s="7">
        <v>312</v>
      </c>
      <c r="B315" s="36">
        <v>14</v>
      </c>
      <c r="C315" s="9" t="s">
        <v>640</v>
      </c>
      <c r="D315" s="9" t="s">
        <v>641</v>
      </c>
      <c r="E315" s="37">
        <v>10103</v>
      </c>
      <c r="F315" s="38">
        <f>IFERROR(VLOOKUP(E315,'Detalle 1era Cuota + Adicional'!$A$5:$U$350,5,0)+VLOOKUP(E315,'Detalle 1era Cuota + Adicional'!$A$5:$U$350,7,0),0)</f>
        <v>5970888</v>
      </c>
      <c r="G315" s="38">
        <f>IFERROR(VLOOKUP(E315,'Detalle 1era Cuota + Adicional'!$A$5:$U$350,9,0)+VLOOKUP(E315,'Detalle 1era Cuota + Adicional'!$A$5:$U$350,11,0),0)</f>
        <v>3035481</v>
      </c>
      <c r="H315" s="38">
        <f>IFERROR(VLOOKUP(E315,'Detalle 1era Cuota + Adicional'!$A$5:$U$350,13,0)+VLOOKUP(E315,'Detalle 1era Cuota + Adicional'!$A$5:$U$350,15,0),0)</f>
        <v>0</v>
      </c>
      <c r="I315" s="38">
        <f>IFERROR(VLOOKUP(E315,'Detalle 1era Cuota + Adicional'!$A$5:$U$350,17,0)+VLOOKUP(E315,'Detalle 1era Cuota + Adicional'!$A$5:$U$350,19,0),0)</f>
        <v>0</v>
      </c>
      <c r="J315" s="39">
        <f t="shared" si="4"/>
        <v>9006369</v>
      </c>
    </row>
    <row r="316" spans="1:10" ht="15.75" customHeight="1" x14ac:dyDescent="0.25">
      <c r="A316" s="7">
        <v>313</v>
      </c>
      <c r="B316" s="36">
        <v>14</v>
      </c>
      <c r="C316" s="9" t="s">
        <v>642</v>
      </c>
      <c r="D316" s="9" t="s">
        <v>643</v>
      </c>
      <c r="E316" s="37">
        <v>10104</v>
      </c>
      <c r="F316" s="38">
        <f>IFERROR(VLOOKUP(E316,'Detalle 1era Cuota + Adicional'!$A$5:$U$350,5,0)+VLOOKUP(E316,'Detalle 1era Cuota + Adicional'!$A$5:$U$350,7,0),0)</f>
        <v>14772302</v>
      </c>
      <c r="G316" s="38">
        <f>IFERROR(VLOOKUP(E316,'Detalle 1era Cuota + Adicional'!$A$5:$U$350,9,0)+VLOOKUP(E316,'Detalle 1era Cuota + Adicional'!$A$5:$U$350,11,0),0)</f>
        <v>4231562</v>
      </c>
      <c r="H316" s="38">
        <f>IFERROR(VLOOKUP(E316,'Detalle 1era Cuota + Adicional'!$A$5:$U$350,13,0)+VLOOKUP(E316,'Detalle 1era Cuota + Adicional'!$A$5:$U$350,15,0),0)</f>
        <v>0</v>
      </c>
      <c r="I316" s="38">
        <f>IFERROR(VLOOKUP(E316,'Detalle 1era Cuota + Adicional'!$A$5:$U$350,17,0)+VLOOKUP(E316,'Detalle 1era Cuota + Adicional'!$A$5:$U$350,19,0),0)</f>
        <v>0</v>
      </c>
      <c r="J316" s="39">
        <f t="shared" si="4"/>
        <v>19003864</v>
      </c>
    </row>
    <row r="317" spans="1:10" ht="15.75" customHeight="1" x14ac:dyDescent="0.25">
      <c r="A317" s="7">
        <v>314</v>
      </c>
      <c r="B317" s="36">
        <v>14</v>
      </c>
      <c r="C317" s="9" t="s">
        <v>644</v>
      </c>
      <c r="D317" s="9" t="s">
        <v>645</v>
      </c>
      <c r="E317" s="37">
        <v>10105</v>
      </c>
      <c r="F317" s="38">
        <f>IFERROR(VLOOKUP(E317,'Detalle 1era Cuota + Adicional'!$A$5:$U$350,5,0)+VLOOKUP(E317,'Detalle 1era Cuota + Adicional'!$A$5:$U$350,7,0),0)</f>
        <v>14178739</v>
      </c>
      <c r="G317" s="38">
        <f>IFERROR(VLOOKUP(E317,'Detalle 1era Cuota + Adicional'!$A$5:$U$350,9,0)+VLOOKUP(E317,'Detalle 1era Cuota + Adicional'!$A$5:$U$350,11,0),0)</f>
        <v>6522991</v>
      </c>
      <c r="H317" s="38">
        <f>IFERROR(VLOOKUP(E317,'Detalle 1era Cuota + Adicional'!$A$5:$U$350,13,0)+VLOOKUP(E317,'Detalle 1era Cuota + Adicional'!$A$5:$U$350,15,0),0)</f>
        <v>0</v>
      </c>
      <c r="I317" s="38">
        <f>IFERROR(VLOOKUP(E317,'Detalle 1era Cuota + Adicional'!$A$5:$U$350,17,0)+VLOOKUP(E317,'Detalle 1era Cuota + Adicional'!$A$5:$U$350,19,0),0)</f>
        <v>0</v>
      </c>
      <c r="J317" s="39">
        <f t="shared" si="4"/>
        <v>20701730</v>
      </c>
    </row>
    <row r="318" spans="1:10" ht="15.75" customHeight="1" x14ac:dyDescent="0.25">
      <c r="A318" s="7">
        <v>315</v>
      </c>
      <c r="B318" s="36">
        <v>14</v>
      </c>
      <c r="C318" s="9" t="s">
        <v>646</v>
      </c>
      <c r="D318" s="9" t="s">
        <v>647</v>
      </c>
      <c r="E318" s="37">
        <v>10106</v>
      </c>
      <c r="F318" s="38">
        <f>IFERROR(VLOOKUP(E318,'Detalle 1era Cuota + Adicional'!$A$5:$U$350,5,0)+VLOOKUP(E318,'Detalle 1era Cuota + Adicional'!$A$5:$U$350,7,0),0)</f>
        <v>4984472</v>
      </c>
      <c r="G318" s="38">
        <f>IFERROR(VLOOKUP(E318,'Detalle 1era Cuota + Adicional'!$A$5:$U$350,9,0)+VLOOKUP(E318,'Detalle 1era Cuota + Adicional'!$A$5:$U$350,11,0),0)</f>
        <v>588853</v>
      </c>
      <c r="H318" s="38">
        <f>IFERROR(VLOOKUP(E318,'Detalle 1era Cuota + Adicional'!$A$5:$U$350,13,0)+VLOOKUP(E318,'Detalle 1era Cuota + Adicional'!$A$5:$U$350,15,0),0)</f>
        <v>0</v>
      </c>
      <c r="I318" s="38">
        <f>IFERROR(VLOOKUP(E318,'Detalle 1era Cuota + Adicional'!$A$5:$U$350,17,0)+VLOOKUP(E318,'Detalle 1era Cuota + Adicional'!$A$5:$U$350,19,0),0)</f>
        <v>767893</v>
      </c>
      <c r="J318" s="39">
        <f t="shared" si="4"/>
        <v>6341218</v>
      </c>
    </row>
    <row r="319" spans="1:10" ht="15.75" customHeight="1" x14ac:dyDescent="0.25">
      <c r="A319" s="7">
        <v>316</v>
      </c>
      <c r="B319" s="36">
        <v>14</v>
      </c>
      <c r="C319" s="9" t="s">
        <v>648</v>
      </c>
      <c r="D319" s="9" t="s">
        <v>649</v>
      </c>
      <c r="E319" s="37">
        <v>10107</v>
      </c>
      <c r="F319" s="38">
        <f>IFERROR(VLOOKUP(E319,'Detalle 1era Cuota + Adicional'!$A$5:$U$350,5,0)+VLOOKUP(E319,'Detalle 1era Cuota + Adicional'!$A$5:$U$350,7,0),0)</f>
        <v>3366987</v>
      </c>
      <c r="G319" s="38">
        <f>IFERROR(VLOOKUP(E319,'Detalle 1era Cuota + Adicional'!$A$5:$U$350,9,0)+VLOOKUP(E319,'Detalle 1era Cuota + Adicional'!$A$5:$U$350,11,0),0)</f>
        <v>2893191</v>
      </c>
      <c r="H319" s="38">
        <f>IFERROR(VLOOKUP(E319,'Detalle 1era Cuota + Adicional'!$A$5:$U$350,13,0)+VLOOKUP(E319,'Detalle 1era Cuota + Adicional'!$A$5:$U$350,15,0),0)</f>
        <v>0</v>
      </c>
      <c r="I319" s="38">
        <f>IFERROR(VLOOKUP(E319,'Detalle 1era Cuota + Adicional'!$A$5:$U$350,17,0)+VLOOKUP(E319,'Detalle 1era Cuota + Adicional'!$A$5:$U$350,19,0),0)</f>
        <v>145682</v>
      </c>
      <c r="J319" s="39">
        <f t="shared" si="4"/>
        <v>6405860</v>
      </c>
    </row>
    <row r="320" spans="1:10" ht="15.75" customHeight="1" x14ac:dyDescent="0.25">
      <c r="A320" s="7">
        <v>317</v>
      </c>
      <c r="B320" s="36">
        <v>14</v>
      </c>
      <c r="C320" s="9" t="s">
        <v>650</v>
      </c>
      <c r="D320" s="9" t="s">
        <v>651</v>
      </c>
      <c r="E320" s="37">
        <v>10108</v>
      </c>
      <c r="F320" s="38">
        <f>IFERROR(VLOOKUP(E320,'Detalle 1era Cuota + Adicional'!$A$5:$U$350,5,0)+VLOOKUP(E320,'Detalle 1era Cuota + Adicional'!$A$5:$U$350,7,0),0)</f>
        <v>20099212</v>
      </c>
      <c r="G320" s="38">
        <f>IFERROR(VLOOKUP(E320,'Detalle 1era Cuota + Adicional'!$A$5:$U$350,9,0)+VLOOKUP(E320,'Detalle 1era Cuota + Adicional'!$A$5:$U$350,11,0),0)</f>
        <v>10169092</v>
      </c>
      <c r="H320" s="38">
        <f>IFERROR(VLOOKUP(E320,'Detalle 1era Cuota + Adicional'!$A$5:$U$350,13,0)+VLOOKUP(E320,'Detalle 1era Cuota + Adicional'!$A$5:$U$350,15,0),0)</f>
        <v>0</v>
      </c>
      <c r="I320" s="38">
        <f>IFERROR(VLOOKUP(E320,'Detalle 1era Cuota + Adicional'!$A$5:$U$350,17,0)+VLOOKUP(E320,'Detalle 1era Cuota + Adicional'!$A$5:$U$350,19,0),0)</f>
        <v>4492301</v>
      </c>
      <c r="J320" s="39">
        <f t="shared" si="4"/>
        <v>34760605</v>
      </c>
    </row>
    <row r="321" spans="1:10" ht="15.75" customHeight="1" x14ac:dyDescent="0.25">
      <c r="A321" s="7">
        <v>318</v>
      </c>
      <c r="B321" s="36">
        <v>14</v>
      </c>
      <c r="C321" s="9" t="s">
        <v>652</v>
      </c>
      <c r="D321" s="9" t="s">
        <v>653</v>
      </c>
      <c r="E321" s="37">
        <v>10109</v>
      </c>
      <c r="F321" s="38">
        <f>IFERROR(VLOOKUP(E321,'Detalle 1era Cuota + Adicional'!$A$5:$U$350,5,0)+VLOOKUP(E321,'Detalle 1era Cuota + Adicional'!$A$5:$U$350,7,0),0)</f>
        <v>17774425</v>
      </c>
      <c r="G321" s="38">
        <f>IFERROR(VLOOKUP(E321,'Detalle 1era Cuota + Adicional'!$A$5:$U$350,9,0)+VLOOKUP(E321,'Detalle 1era Cuota + Adicional'!$A$5:$U$350,11,0),0)</f>
        <v>8311317</v>
      </c>
      <c r="H321" s="38">
        <f>IFERROR(VLOOKUP(E321,'Detalle 1era Cuota + Adicional'!$A$5:$U$350,13,0)+VLOOKUP(E321,'Detalle 1era Cuota + Adicional'!$A$5:$U$350,15,0),0)</f>
        <v>0</v>
      </c>
      <c r="I321" s="38">
        <f>IFERROR(VLOOKUP(E321,'Detalle 1era Cuota + Adicional'!$A$5:$U$350,17,0)+VLOOKUP(E321,'Detalle 1era Cuota + Adicional'!$A$5:$U$350,19,0),0)</f>
        <v>3505885</v>
      </c>
      <c r="J321" s="39">
        <f t="shared" si="4"/>
        <v>29591627</v>
      </c>
    </row>
    <row r="322" spans="1:10" ht="15.75" customHeight="1" x14ac:dyDescent="0.25">
      <c r="A322" s="7">
        <v>319</v>
      </c>
      <c r="B322" s="36">
        <v>14</v>
      </c>
      <c r="C322" s="9" t="s">
        <v>654</v>
      </c>
      <c r="D322" s="9" t="s">
        <v>655</v>
      </c>
      <c r="E322" s="37">
        <v>10110</v>
      </c>
      <c r="F322" s="38">
        <f>IFERROR(VLOOKUP(E322,'Detalle 1era Cuota + Adicional'!$A$5:$U$350,5,0)+VLOOKUP(E322,'Detalle 1era Cuota + Adicional'!$A$5:$U$350,7,0),0)</f>
        <v>12959476</v>
      </c>
      <c r="G322" s="38">
        <f>IFERROR(VLOOKUP(E322,'Detalle 1era Cuota + Adicional'!$A$5:$U$350,9,0)+VLOOKUP(E322,'Detalle 1era Cuota + Adicional'!$A$5:$U$350,11,0),0)</f>
        <v>6851105</v>
      </c>
      <c r="H322" s="38">
        <f>IFERROR(VLOOKUP(E322,'Detalle 1era Cuota + Adicional'!$A$5:$U$350,13,0)+VLOOKUP(E322,'Detalle 1era Cuota + Adicional'!$A$5:$U$350,15,0),0)</f>
        <v>0</v>
      </c>
      <c r="I322" s="38">
        <f>IFERROR(VLOOKUP(E322,'Detalle 1era Cuota + Adicional'!$A$5:$U$350,17,0)+VLOOKUP(E322,'Detalle 1era Cuota + Adicional'!$A$5:$U$350,19,0),0)</f>
        <v>0</v>
      </c>
      <c r="J322" s="39">
        <f t="shared" si="4"/>
        <v>19810581</v>
      </c>
    </row>
    <row r="323" spans="1:10" ht="15.75" customHeight="1" x14ac:dyDescent="0.25">
      <c r="A323" s="7">
        <v>320</v>
      </c>
      <c r="B323" s="36">
        <v>14</v>
      </c>
      <c r="C323" s="9" t="s">
        <v>656</v>
      </c>
      <c r="D323" s="9" t="s">
        <v>657</v>
      </c>
      <c r="E323" s="37">
        <v>10111</v>
      </c>
      <c r="F323" s="38">
        <f>IFERROR(VLOOKUP(E323,'Detalle 1era Cuota + Adicional'!$A$5:$U$350,5,0)+VLOOKUP(E323,'Detalle 1era Cuota + Adicional'!$A$5:$U$350,7,0),0)</f>
        <v>8842874</v>
      </c>
      <c r="G323" s="38">
        <f>IFERROR(VLOOKUP(E323,'Detalle 1era Cuota + Adicional'!$A$5:$U$350,9,0)+VLOOKUP(E323,'Detalle 1era Cuota + Adicional'!$A$5:$U$350,11,0),0)</f>
        <v>4969489</v>
      </c>
      <c r="H323" s="38">
        <f>IFERROR(VLOOKUP(E323,'Detalle 1era Cuota + Adicional'!$A$5:$U$350,13,0)+VLOOKUP(E323,'Detalle 1era Cuota + Adicional'!$A$5:$U$350,15,0),0)</f>
        <v>0</v>
      </c>
      <c r="I323" s="38">
        <f>IFERROR(VLOOKUP(E323,'Detalle 1era Cuota + Adicional'!$A$5:$U$350,17,0)+VLOOKUP(E323,'Detalle 1era Cuota + Adicional'!$A$5:$U$350,19,0),0)</f>
        <v>1551428</v>
      </c>
      <c r="J323" s="39">
        <f t="shared" si="4"/>
        <v>15363791</v>
      </c>
    </row>
    <row r="324" spans="1:10" ht="15.75" customHeight="1" x14ac:dyDescent="0.25">
      <c r="A324" s="7">
        <v>321</v>
      </c>
      <c r="B324" s="36">
        <v>14</v>
      </c>
      <c r="C324" s="9" t="s">
        <v>658</v>
      </c>
      <c r="D324" s="9" t="s">
        <v>659</v>
      </c>
      <c r="E324" s="37">
        <v>10112</v>
      </c>
      <c r="F324" s="38">
        <f>IFERROR(VLOOKUP(E324,'Detalle 1era Cuota + Adicional'!$A$5:$U$350,5,0)+VLOOKUP(E324,'Detalle 1era Cuota + Adicional'!$A$5:$U$350,7,0),0)</f>
        <v>8275226</v>
      </c>
      <c r="G324" s="38">
        <f>IFERROR(VLOOKUP(E324,'Detalle 1era Cuota + Adicional'!$A$5:$U$350,9,0)+VLOOKUP(E324,'Detalle 1era Cuota + Adicional'!$A$5:$U$350,11,0),0)</f>
        <v>3894590</v>
      </c>
      <c r="H324" s="38">
        <f>IFERROR(VLOOKUP(E324,'Detalle 1era Cuota + Adicional'!$A$5:$U$350,13,0)+VLOOKUP(E324,'Detalle 1era Cuota + Adicional'!$A$5:$U$350,15,0),0)</f>
        <v>0</v>
      </c>
      <c r="I324" s="38">
        <f>IFERROR(VLOOKUP(E324,'Detalle 1era Cuota + Adicional'!$A$5:$U$350,17,0)+VLOOKUP(E324,'Detalle 1era Cuota + Adicional'!$A$5:$U$350,19,0),0)</f>
        <v>1165456</v>
      </c>
      <c r="J324" s="39">
        <f t="shared" ref="J324:J349" si="5">SUM(F324:I324)</f>
        <v>13335272</v>
      </c>
    </row>
    <row r="325" spans="1:10" ht="15.75" customHeight="1" x14ac:dyDescent="0.25">
      <c r="A325" s="7">
        <v>322</v>
      </c>
      <c r="B325" s="36">
        <v>15</v>
      </c>
      <c r="C325" s="9" t="s">
        <v>660</v>
      </c>
      <c r="D325" s="9" t="s">
        <v>661</v>
      </c>
      <c r="E325" s="37">
        <v>1101</v>
      </c>
      <c r="F325" s="38">
        <f>IFERROR(VLOOKUP(E325,'Detalle 1era Cuota + Adicional'!$A$5:$U$350,5,0)+VLOOKUP(E325,'Detalle 1era Cuota + Adicional'!$A$5:$U$350,7,0),0)</f>
        <v>0</v>
      </c>
      <c r="G325" s="38">
        <f>IFERROR(VLOOKUP(E325,'Detalle 1era Cuota + Adicional'!$A$5:$U$350,9,0)+VLOOKUP(E325,'Detalle 1era Cuota + Adicional'!$A$5:$U$350,11,0),0)</f>
        <v>27236583</v>
      </c>
      <c r="H325" s="38">
        <f>IFERROR(VLOOKUP(E325,'Detalle 1era Cuota + Adicional'!$A$5:$U$350,13,0)+VLOOKUP(E325,'Detalle 1era Cuota + Adicional'!$A$5:$U$350,15,0),0)</f>
        <v>959183</v>
      </c>
      <c r="I325" s="38">
        <f>IFERROR(VLOOKUP(E325,'Detalle 1era Cuota + Adicional'!$A$5:$U$350,17,0)+VLOOKUP(E325,'Detalle 1era Cuota + Adicional'!$A$5:$U$350,19,0),0)</f>
        <v>0</v>
      </c>
      <c r="J325" s="39">
        <f t="shared" si="5"/>
        <v>28195766</v>
      </c>
    </row>
    <row r="326" spans="1:10" ht="15.75" customHeight="1" x14ac:dyDescent="0.25">
      <c r="A326" s="7">
        <v>323</v>
      </c>
      <c r="B326" s="36">
        <v>15</v>
      </c>
      <c r="C326" s="9" t="s">
        <v>662</v>
      </c>
      <c r="D326" s="9" t="s">
        <v>663</v>
      </c>
      <c r="E326" s="37">
        <v>1106</v>
      </c>
      <c r="F326" s="38">
        <f>IFERROR(VLOOKUP(E326,'Detalle 1era Cuota + Adicional'!$A$5:$U$350,5,0)+VLOOKUP(E326,'Detalle 1era Cuota + Adicional'!$A$5:$U$350,7,0),0)</f>
        <v>0</v>
      </c>
      <c r="G326" s="38">
        <f>IFERROR(VLOOKUP(E326,'Detalle 1era Cuota + Adicional'!$A$5:$U$350,9,0)+VLOOKUP(E326,'Detalle 1era Cuota + Adicional'!$A$5:$U$350,11,0),0)</f>
        <v>297489</v>
      </c>
      <c r="H326" s="38">
        <f>IFERROR(VLOOKUP(E326,'Detalle 1era Cuota + Adicional'!$A$5:$U$350,13,0)+VLOOKUP(E326,'Detalle 1era Cuota + Adicional'!$A$5:$U$350,15,0),0)</f>
        <v>0</v>
      </c>
      <c r="I326" s="38">
        <f>IFERROR(VLOOKUP(E326,'Detalle 1era Cuota + Adicional'!$A$5:$U$350,17,0)+VLOOKUP(E326,'Detalle 1era Cuota + Adicional'!$A$5:$U$350,19,0),0)</f>
        <v>0</v>
      </c>
      <c r="J326" s="39">
        <f t="shared" si="5"/>
        <v>297489</v>
      </c>
    </row>
    <row r="327" spans="1:10" ht="15.75" customHeight="1" x14ac:dyDescent="0.25">
      <c r="A327" s="7">
        <v>324</v>
      </c>
      <c r="B327" s="36">
        <v>15</v>
      </c>
      <c r="C327" s="9" t="s">
        <v>664</v>
      </c>
      <c r="D327" s="9" t="s">
        <v>665</v>
      </c>
      <c r="E327" s="37">
        <v>1301</v>
      </c>
      <c r="F327" s="38">
        <f>IFERROR(VLOOKUP(E327,'Detalle 1era Cuota + Adicional'!$A$5:$U$350,5,0)+VLOOKUP(E327,'Detalle 1era Cuota + Adicional'!$A$5:$U$350,7,0),0)</f>
        <v>0</v>
      </c>
      <c r="G327" s="38">
        <f>IFERROR(VLOOKUP(E327,'Detalle 1era Cuota + Adicional'!$A$5:$U$350,9,0)+VLOOKUP(E327,'Detalle 1era Cuota + Adicional'!$A$5:$U$350,11,0),0)</f>
        <v>634461</v>
      </c>
      <c r="H327" s="38">
        <f>IFERROR(VLOOKUP(E327,'Detalle 1era Cuota + Adicional'!$A$5:$U$350,13,0)+VLOOKUP(E327,'Detalle 1era Cuota + Adicional'!$A$5:$U$350,15,0),0)</f>
        <v>0</v>
      </c>
      <c r="I327" s="38">
        <f>IFERROR(VLOOKUP(E327,'Detalle 1era Cuota + Adicional'!$A$5:$U$350,17,0)+VLOOKUP(E327,'Detalle 1era Cuota + Adicional'!$A$5:$U$350,19,0),0)</f>
        <v>0</v>
      </c>
      <c r="J327" s="39">
        <f t="shared" si="5"/>
        <v>634461</v>
      </c>
    </row>
    <row r="328" spans="1:10" ht="15.75" customHeight="1" x14ac:dyDescent="0.25">
      <c r="A328" s="7">
        <v>325</v>
      </c>
      <c r="B328" s="36">
        <v>15</v>
      </c>
      <c r="C328" s="9" t="s">
        <v>666</v>
      </c>
      <c r="D328" s="9" t="s">
        <v>667</v>
      </c>
      <c r="E328" s="37">
        <v>1302</v>
      </c>
      <c r="F328" s="38">
        <f>IFERROR(VLOOKUP(E328,'Detalle 1era Cuota + Adicional'!$A$5:$U$350,5,0)+VLOOKUP(E328,'Detalle 1era Cuota + Adicional'!$A$5:$U$350,7,0),0)</f>
        <v>0</v>
      </c>
      <c r="G328" s="38">
        <f>IFERROR(VLOOKUP(E328,'Detalle 1era Cuota + Adicional'!$A$5:$U$350,9,0)+VLOOKUP(E328,'Detalle 1era Cuota + Adicional'!$A$5:$U$350,11,0),0)</f>
        <v>0</v>
      </c>
      <c r="H328" s="38">
        <f>IFERROR(VLOOKUP(E328,'Detalle 1era Cuota + Adicional'!$A$5:$U$350,13,0)+VLOOKUP(E328,'Detalle 1era Cuota + Adicional'!$A$5:$U$350,15,0),0)</f>
        <v>0</v>
      </c>
      <c r="I328" s="38">
        <f>IFERROR(VLOOKUP(E328,'Detalle 1era Cuota + Adicional'!$A$5:$U$350,17,0)+VLOOKUP(E328,'Detalle 1era Cuota + Adicional'!$A$5:$U$350,19,0),0)</f>
        <v>0</v>
      </c>
      <c r="J328" s="39">
        <f t="shared" si="5"/>
        <v>0</v>
      </c>
    </row>
    <row r="329" spans="1:10" ht="15.75" customHeight="1" x14ac:dyDescent="0.25">
      <c r="A329" s="7">
        <v>326</v>
      </c>
      <c r="B329" s="36">
        <v>16</v>
      </c>
      <c r="C329" s="9" t="s">
        <v>668</v>
      </c>
      <c r="D329" s="9" t="s">
        <v>669</v>
      </c>
      <c r="E329" s="37">
        <v>8101</v>
      </c>
      <c r="F329" s="38">
        <f>IFERROR(VLOOKUP(E329,'Detalle 1era Cuota + Adicional'!$A$5:$U$350,5,0)+VLOOKUP(E329,'Detalle 1era Cuota + Adicional'!$A$5:$U$350,7,0),0)</f>
        <v>29565712</v>
      </c>
      <c r="G329" s="38">
        <f>IFERROR(VLOOKUP(E329,'Detalle 1era Cuota + Adicional'!$A$5:$U$350,9,0)+VLOOKUP(E329,'Detalle 1era Cuota + Adicional'!$A$5:$U$350,11,0),0)</f>
        <v>19639740</v>
      </c>
      <c r="H329" s="38">
        <f>IFERROR(VLOOKUP(E329,'Detalle 1era Cuota + Adicional'!$A$5:$U$350,13,0)+VLOOKUP(E329,'Detalle 1era Cuota + Adicional'!$A$5:$U$350,15,0),0)</f>
        <v>992541</v>
      </c>
      <c r="I329" s="38">
        <f>IFERROR(VLOOKUP(E329,'Detalle 1era Cuota + Adicional'!$A$5:$U$350,17,0)+VLOOKUP(E329,'Detalle 1era Cuota + Adicional'!$A$5:$U$350,19,0),0)</f>
        <v>11668128</v>
      </c>
      <c r="J329" s="39">
        <f t="shared" si="5"/>
        <v>61866121</v>
      </c>
    </row>
    <row r="330" spans="1:10" ht="15.75" customHeight="1" x14ac:dyDescent="0.25">
      <c r="A330" s="7">
        <v>327</v>
      </c>
      <c r="B330" s="36">
        <v>16</v>
      </c>
      <c r="C330" s="9" t="s">
        <v>670</v>
      </c>
      <c r="D330" s="9" t="s">
        <v>671</v>
      </c>
      <c r="E330" s="37">
        <v>8102</v>
      </c>
      <c r="F330" s="38">
        <f>IFERROR(VLOOKUP(E330,'Detalle 1era Cuota + Adicional'!$A$5:$U$350,5,0)+VLOOKUP(E330,'Detalle 1era Cuota + Adicional'!$A$5:$U$350,7,0),0)</f>
        <v>8196260</v>
      </c>
      <c r="G330" s="38">
        <f>IFERROR(VLOOKUP(E330,'Detalle 1era Cuota + Adicional'!$A$5:$U$350,9,0)+VLOOKUP(E330,'Detalle 1era Cuota + Adicional'!$A$5:$U$350,11,0),0)</f>
        <v>4341153</v>
      </c>
      <c r="H330" s="38">
        <f>IFERROR(VLOOKUP(E330,'Detalle 1era Cuota + Adicional'!$A$5:$U$350,13,0)+VLOOKUP(E330,'Detalle 1era Cuota + Adicional'!$A$5:$U$350,15,0),0)</f>
        <v>0</v>
      </c>
      <c r="I330" s="38">
        <f>IFERROR(VLOOKUP(E330,'Detalle 1era Cuota + Adicional'!$A$5:$U$350,17,0)+VLOOKUP(E330,'Detalle 1era Cuota + Adicional'!$A$5:$U$350,19,0),0)</f>
        <v>0</v>
      </c>
      <c r="J330" s="39">
        <f t="shared" si="5"/>
        <v>12537413</v>
      </c>
    </row>
    <row r="331" spans="1:10" ht="15.75" customHeight="1" x14ac:dyDescent="0.25">
      <c r="A331" s="7">
        <v>328</v>
      </c>
      <c r="B331" s="36">
        <v>16</v>
      </c>
      <c r="C331" s="9" t="s">
        <v>672</v>
      </c>
      <c r="D331" s="9" t="s">
        <v>673</v>
      </c>
      <c r="E331" s="37">
        <v>8103</v>
      </c>
      <c r="F331" s="38">
        <f>IFERROR(VLOOKUP(E331,'Detalle 1era Cuota + Adicional'!$A$5:$U$350,5,0)+VLOOKUP(E331,'Detalle 1era Cuota + Adicional'!$A$5:$U$350,7,0),0)</f>
        <v>16451696</v>
      </c>
      <c r="G331" s="38">
        <f>IFERROR(VLOOKUP(E331,'Detalle 1era Cuota + Adicional'!$A$5:$U$350,9,0)+VLOOKUP(E331,'Detalle 1era Cuota + Adicional'!$A$5:$U$350,11,0),0)</f>
        <v>7467850</v>
      </c>
      <c r="H331" s="38">
        <f>IFERROR(VLOOKUP(E331,'Detalle 1era Cuota + Adicional'!$A$5:$U$350,13,0)+VLOOKUP(E331,'Detalle 1era Cuota + Adicional'!$A$5:$U$350,15,0),0)</f>
        <v>0</v>
      </c>
      <c r="I331" s="38">
        <f>IFERROR(VLOOKUP(E331,'Detalle 1era Cuota + Adicional'!$A$5:$U$350,17,0)+VLOOKUP(E331,'Detalle 1era Cuota + Adicional'!$A$5:$U$350,19,0),0)</f>
        <v>2440503</v>
      </c>
      <c r="J331" s="39">
        <f t="shared" si="5"/>
        <v>26360049</v>
      </c>
    </row>
    <row r="332" spans="1:10" ht="15.75" customHeight="1" x14ac:dyDescent="0.25">
      <c r="A332" s="7">
        <v>329</v>
      </c>
      <c r="B332" s="36">
        <v>16</v>
      </c>
      <c r="C332" s="9" t="s">
        <v>674</v>
      </c>
      <c r="D332" s="9" t="s">
        <v>675</v>
      </c>
      <c r="E332" s="37">
        <v>8104</v>
      </c>
      <c r="F332" s="38">
        <f>IFERROR(VLOOKUP(E332,'Detalle 1era Cuota + Adicional'!$A$5:$U$350,5,0)+VLOOKUP(E332,'Detalle 1era Cuota + Adicional'!$A$5:$U$350,7,0),0)</f>
        <v>11159559</v>
      </c>
      <c r="G332" s="38">
        <f>IFERROR(VLOOKUP(E332,'Detalle 1era Cuota + Adicional'!$A$5:$U$350,9,0)+VLOOKUP(E332,'Detalle 1era Cuota + Adicional'!$A$5:$U$350,11,0),0)</f>
        <v>224648</v>
      </c>
      <c r="H332" s="38">
        <f>IFERROR(VLOOKUP(E332,'Detalle 1era Cuota + Adicional'!$A$5:$U$350,13,0)+VLOOKUP(E332,'Detalle 1era Cuota + Adicional'!$A$5:$U$350,15,0),0)</f>
        <v>0</v>
      </c>
      <c r="I332" s="38">
        <f>IFERROR(VLOOKUP(E332,'Detalle 1era Cuota + Adicional'!$A$5:$U$350,17,0)+VLOOKUP(E332,'Detalle 1era Cuota + Adicional'!$A$5:$U$350,19,0),0)</f>
        <v>1362871</v>
      </c>
      <c r="J332" s="39">
        <f t="shared" si="5"/>
        <v>12747078</v>
      </c>
    </row>
    <row r="333" spans="1:10" ht="15.75" customHeight="1" x14ac:dyDescent="0.25">
      <c r="A333" s="7">
        <v>330</v>
      </c>
      <c r="B333" s="36">
        <v>16</v>
      </c>
      <c r="C333" s="9" t="s">
        <v>676</v>
      </c>
      <c r="D333" s="9" t="s">
        <v>677</v>
      </c>
      <c r="E333" s="37">
        <v>8105</v>
      </c>
      <c r="F333" s="38">
        <f>IFERROR(VLOOKUP(E333,'Detalle 1era Cuota + Adicional'!$A$5:$U$350,5,0)+VLOOKUP(E333,'Detalle 1era Cuota + Adicional'!$A$5:$U$350,7,0),0)</f>
        <v>4074289</v>
      </c>
      <c r="G333" s="38">
        <f>IFERROR(VLOOKUP(E333,'Detalle 1era Cuota + Adicional'!$A$5:$U$350,9,0)+VLOOKUP(E333,'Detalle 1era Cuota + Adicional'!$A$5:$U$350,11,0),0)</f>
        <v>1857775</v>
      </c>
      <c r="H333" s="38">
        <f>IFERROR(VLOOKUP(E333,'Detalle 1era Cuota + Adicional'!$A$5:$U$350,13,0)+VLOOKUP(E333,'Detalle 1era Cuota + Adicional'!$A$5:$U$350,15,0),0)</f>
        <v>0</v>
      </c>
      <c r="I333" s="38">
        <f>IFERROR(VLOOKUP(E333,'Detalle 1era Cuota + Adicional'!$A$5:$U$350,17,0)+VLOOKUP(E333,'Detalle 1era Cuota + Adicional'!$A$5:$U$350,19,0),0)</f>
        <v>151807</v>
      </c>
      <c r="J333" s="39">
        <f t="shared" si="5"/>
        <v>6083871</v>
      </c>
    </row>
    <row r="334" spans="1:10" ht="15.75" customHeight="1" x14ac:dyDescent="0.25">
      <c r="A334" s="7">
        <v>331</v>
      </c>
      <c r="B334" s="36">
        <v>16</v>
      </c>
      <c r="C334" s="9" t="s">
        <v>678</v>
      </c>
      <c r="D334" s="9" t="s">
        <v>679</v>
      </c>
      <c r="E334" s="37">
        <v>8106</v>
      </c>
      <c r="F334" s="38">
        <f>IFERROR(VLOOKUP(E334,'Detalle 1era Cuota + Adicional'!$A$5:$U$350,5,0)+VLOOKUP(E334,'Detalle 1era Cuota + Adicional'!$A$5:$U$350,7,0),0)</f>
        <v>0</v>
      </c>
      <c r="G334" s="38">
        <f>IFERROR(VLOOKUP(E334,'Detalle 1era Cuota + Adicional'!$A$5:$U$350,9,0)+VLOOKUP(E334,'Detalle 1era Cuota + Adicional'!$A$5:$U$350,11,0),0)</f>
        <v>2024565</v>
      </c>
      <c r="H334" s="38">
        <f>IFERROR(VLOOKUP(E334,'Detalle 1era Cuota + Adicional'!$A$5:$U$350,13,0)+VLOOKUP(E334,'Detalle 1era Cuota + Adicional'!$A$5:$U$350,15,0),0)</f>
        <v>0</v>
      </c>
      <c r="I334" s="38">
        <f>IFERROR(VLOOKUP(E334,'Detalle 1era Cuota + Adicional'!$A$5:$U$350,17,0)+VLOOKUP(E334,'Detalle 1era Cuota + Adicional'!$A$5:$U$350,19,0),0)</f>
        <v>0</v>
      </c>
      <c r="J334" s="39">
        <f t="shared" si="5"/>
        <v>2024565</v>
      </c>
    </row>
    <row r="335" spans="1:10" ht="15.75" customHeight="1" x14ac:dyDescent="0.25">
      <c r="A335" s="7">
        <v>332</v>
      </c>
      <c r="B335" s="36">
        <v>16</v>
      </c>
      <c r="C335" s="9" t="s">
        <v>680</v>
      </c>
      <c r="D335" s="9" t="s">
        <v>681</v>
      </c>
      <c r="E335" s="37">
        <v>8107</v>
      </c>
      <c r="F335" s="38">
        <f>IFERROR(VLOOKUP(E335,'Detalle 1era Cuota + Adicional'!$A$5:$U$350,5,0)+VLOOKUP(E335,'Detalle 1era Cuota + Adicional'!$A$5:$U$350,7,0),0)</f>
        <v>5752365</v>
      </c>
      <c r="G335" s="38">
        <f>IFERROR(VLOOKUP(E335,'Detalle 1era Cuota + Adicional'!$A$5:$U$350,9,0)+VLOOKUP(E335,'Detalle 1era Cuota + Adicional'!$A$5:$U$350,11,0),0)</f>
        <v>1997332</v>
      </c>
      <c r="H335" s="38">
        <f>IFERROR(VLOOKUP(E335,'Detalle 1era Cuota + Adicional'!$A$5:$U$350,13,0)+VLOOKUP(E335,'Detalle 1era Cuota + Adicional'!$A$5:$U$350,15,0),0)</f>
        <v>0</v>
      </c>
      <c r="I335" s="38">
        <f>IFERROR(VLOOKUP(E335,'Detalle 1era Cuota + Adicional'!$A$5:$U$350,17,0)+VLOOKUP(E335,'Detalle 1era Cuota + Adicional'!$A$5:$U$350,19,0),0)</f>
        <v>0</v>
      </c>
      <c r="J335" s="39">
        <f t="shared" si="5"/>
        <v>7749697</v>
      </c>
    </row>
    <row r="336" spans="1:10" ht="15.75" customHeight="1" x14ac:dyDescent="0.25">
      <c r="A336" s="7">
        <v>333</v>
      </c>
      <c r="B336" s="36">
        <v>16</v>
      </c>
      <c r="C336" s="9" t="s">
        <v>682</v>
      </c>
      <c r="D336" s="9" t="s">
        <v>683</v>
      </c>
      <c r="E336" s="37">
        <v>8108</v>
      </c>
      <c r="F336" s="38">
        <f>IFERROR(VLOOKUP(E336,'Detalle 1era Cuota + Adicional'!$A$5:$U$350,5,0)+VLOOKUP(E336,'Detalle 1era Cuota + Adicional'!$A$5:$U$350,7,0),0)</f>
        <v>5904831</v>
      </c>
      <c r="G336" s="38">
        <f>IFERROR(VLOOKUP(E336,'Detalle 1era Cuota + Adicional'!$A$5:$U$350,9,0)+VLOOKUP(E336,'Detalle 1era Cuota + Adicional'!$A$5:$U$350,11,0),0)</f>
        <v>1460212</v>
      </c>
      <c r="H336" s="38">
        <f>IFERROR(VLOOKUP(E336,'Detalle 1era Cuota + Adicional'!$A$5:$U$350,13,0)+VLOOKUP(E336,'Detalle 1era Cuota + Adicional'!$A$5:$U$350,15,0),0)</f>
        <v>0</v>
      </c>
      <c r="I336" s="38">
        <f>IFERROR(VLOOKUP(E336,'Detalle 1era Cuota + Adicional'!$A$5:$U$350,17,0)+VLOOKUP(E336,'Detalle 1era Cuota + Adicional'!$A$5:$U$350,19,0),0)</f>
        <v>931950</v>
      </c>
      <c r="J336" s="39">
        <f t="shared" si="5"/>
        <v>8296993</v>
      </c>
    </row>
    <row r="337" spans="1:10" ht="15.75" customHeight="1" x14ac:dyDescent="0.25">
      <c r="A337" s="7">
        <v>334</v>
      </c>
      <c r="B337" s="36">
        <v>16</v>
      </c>
      <c r="C337" s="9" t="s">
        <v>684</v>
      </c>
      <c r="D337" s="9" t="s">
        <v>685</v>
      </c>
      <c r="E337" s="37">
        <v>8109</v>
      </c>
      <c r="F337" s="38">
        <f>IFERROR(VLOOKUP(E337,'Detalle 1era Cuota + Adicional'!$A$5:$U$350,5,0)+VLOOKUP(E337,'Detalle 1era Cuota + Adicional'!$A$5:$U$350,7,0),0)</f>
        <v>23860370</v>
      </c>
      <c r="G337" s="38">
        <f>IFERROR(VLOOKUP(E337,'Detalle 1era Cuota + Adicional'!$A$5:$U$350,9,0)+VLOOKUP(E337,'Detalle 1era Cuota + Adicional'!$A$5:$U$350,11,0),0)</f>
        <v>10958752</v>
      </c>
      <c r="H337" s="38">
        <f>IFERROR(VLOOKUP(E337,'Detalle 1era Cuota + Adicional'!$A$5:$U$350,13,0)+VLOOKUP(E337,'Detalle 1era Cuota + Adicional'!$A$5:$U$350,15,0),0)</f>
        <v>0</v>
      </c>
      <c r="I337" s="38">
        <f>IFERROR(VLOOKUP(E337,'Detalle 1era Cuota + Adicional'!$A$5:$U$350,17,0)+VLOOKUP(E337,'Detalle 1era Cuota + Adicional'!$A$5:$U$350,19,0),0)</f>
        <v>5490967</v>
      </c>
      <c r="J337" s="39">
        <f t="shared" si="5"/>
        <v>40310089</v>
      </c>
    </row>
    <row r="338" spans="1:10" ht="15.75" customHeight="1" x14ac:dyDescent="0.25">
      <c r="A338" s="7">
        <v>335</v>
      </c>
      <c r="B338" s="36">
        <v>16</v>
      </c>
      <c r="C338" s="9" t="s">
        <v>686</v>
      </c>
      <c r="D338" s="9" t="s">
        <v>687</v>
      </c>
      <c r="E338" s="37">
        <v>8110</v>
      </c>
      <c r="F338" s="38">
        <f>IFERROR(VLOOKUP(E338,'Detalle 1era Cuota + Adicional'!$A$5:$U$350,5,0)+VLOOKUP(E338,'Detalle 1era Cuota + Adicional'!$A$5:$U$350,7,0),0)</f>
        <v>8922596</v>
      </c>
      <c r="G338" s="38">
        <f>IFERROR(VLOOKUP(E338,'Detalle 1era Cuota + Adicional'!$A$5:$U$350,9,0)+VLOOKUP(E338,'Detalle 1era Cuota + Adicional'!$A$5:$U$350,11,0),0)</f>
        <v>2677401</v>
      </c>
      <c r="H338" s="38">
        <f>IFERROR(VLOOKUP(E338,'Detalle 1era Cuota + Adicional'!$A$5:$U$350,13,0)+VLOOKUP(E338,'Detalle 1era Cuota + Adicional'!$A$5:$U$350,15,0),0)</f>
        <v>0</v>
      </c>
      <c r="I338" s="38">
        <f>IFERROR(VLOOKUP(E338,'Detalle 1era Cuota + Adicional'!$A$5:$U$350,17,0)+VLOOKUP(E338,'Detalle 1era Cuota + Adicional'!$A$5:$U$350,19,0),0)</f>
        <v>2057923</v>
      </c>
      <c r="J338" s="39">
        <f t="shared" si="5"/>
        <v>13657920</v>
      </c>
    </row>
    <row r="339" spans="1:10" ht="15.75" customHeight="1" x14ac:dyDescent="0.25">
      <c r="A339" s="7">
        <v>336</v>
      </c>
      <c r="B339" s="36">
        <v>16</v>
      </c>
      <c r="C339" s="9" t="s">
        <v>688</v>
      </c>
      <c r="D339" s="9" t="s">
        <v>689</v>
      </c>
      <c r="E339" s="37">
        <v>8111</v>
      </c>
      <c r="F339" s="38">
        <f>IFERROR(VLOOKUP(E339,'Detalle 1era Cuota + Adicional'!$A$5:$U$350,5,0)+VLOOKUP(E339,'Detalle 1era Cuota + Adicional'!$A$5:$U$350,7,0),0)</f>
        <v>5789115</v>
      </c>
      <c r="G339" s="38">
        <f>IFERROR(VLOOKUP(E339,'Detalle 1era Cuota + Adicional'!$A$5:$U$350,9,0)+VLOOKUP(E339,'Detalle 1era Cuota + Adicional'!$A$5:$U$350,11,0),0)</f>
        <v>2898657</v>
      </c>
      <c r="H339" s="38">
        <f>IFERROR(VLOOKUP(E339,'Detalle 1era Cuota + Adicional'!$A$5:$U$350,13,0)+VLOOKUP(E339,'Detalle 1era Cuota + Adicional'!$A$5:$U$350,15,0),0)</f>
        <v>0</v>
      </c>
      <c r="I339" s="38">
        <f>IFERROR(VLOOKUP(E339,'Detalle 1era Cuota + Adicional'!$A$5:$U$350,17,0)+VLOOKUP(E339,'Detalle 1era Cuota + Adicional'!$A$5:$U$350,19,0),0)</f>
        <v>0</v>
      </c>
      <c r="J339" s="39">
        <f t="shared" si="5"/>
        <v>8687772</v>
      </c>
    </row>
    <row r="340" spans="1:10" ht="15.75" customHeight="1" x14ac:dyDescent="0.25">
      <c r="A340" s="7">
        <v>337</v>
      </c>
      <c r="B340" s="36">
        <v>16</v>
      </c>
      <c r="C340" s="9" t="s">
        <v>690</v>
      </c>
      <c r="D340" s="9" t="s">
        <v>691</v>
      </c>
      <c r="E340" s="37">
        <v>8112</v>
      </c>
      <c r="F340" s="38">
        <f>IFERROR(VLOOKUP(E340,'Detalle 1era Cuota + Adicional'!$A$5:$U$350,5,0)+VLOOKUP(E340,'Detalle 1era Cuota + Adicional'!$A$5:$U$350,7,0),0)</f>
        <v>11757270</v>
      </c>
      <c r="G340" s="38">
        <f>IFERROR(VLOOKUP(E340,'Detalle 1era Cuota + Adicional'!$A$5:$U$350,9,0)+VLOOKUP(E340,'Detalle 1era Cuota + Adicional'!$A$5:$U$350,11,0),0)</f>
        <v>2573935</v>
      </c>
      <c r="H340" s="38">
        <f>IFERROR(VLOOKUP(E340,'Detalle 1era Cuota + Adicional'!$A$5:$U$350,13,0)+VLOOKUP(E340,'Detalle 1era Cuota + Adicional'!$A$5:$U$350,15,0),0)</f>
        <v>0</v>
      </c>
      <c r="I340" s="38">
        <f>IFERROR(VLOOKUP(E340,'Detalle 1era Cuota + Adicional'!$A$5:$U$350,17,0)+VLOOKUP(E340,'Detalle 1era Cuota + Adicional'!$A$5:$U$350,19,0),0)</f>
        <v>1529661</v>
      </c>
      <c r="J340" s="39">
        <f t="shared" si="5"/>
        <v>15860866</v>
      </c>
    </row>
    <row r="341" spans="1:10" ht="15.75" customHeight="1" x14ac:dyDescent="0.25">
      <c r="A341" s="7">
        <v>338</v>
      </c>
      <c r="B341" s="36">
        <v>16</v>
      </c>
      <c r="C341" s="9" t="s">
        <v>692</v>
      </c>
      <c r="D341" s="9" t="s">
        <v>693</v>
      </c>
      <c r="E341" s="37">
        <v>8113</v>
      </c>
      <c r="F341" s="38">
        <f>IFERROR(VLOOKUP(E341,'Detalle 1era Cuota + Adicional'!$A$5:$U$350,5,0)+VLOOKUP(E341,'Detalle 1era Cuota + Adicional'!$A$5:$U$350,7,0),0)</f>
        <v>11824645</v>
      </c>
      <c r="G341" s="38">
        <f>IFERROR(VLOOKUP(E341,'Detalle 1era Cuota + Adicional'!$A$5:$U$350,9,0)+VLOOKUP(E341,'Detalle 1era Cuota + Adicional'!$A$5:$U$350,11,0),0)</f>
        <v>2479986</v>
      </c>
      <c r="H341" s="38">
        <f>IFERROR(VLOOKUP(E341,'Detalle 1era Cuota + Adicional'!$A$5:$U$350,13,0)+VLOOKUP(E341,'Detalle 1era Cuota + Adicional'!$A$5:$U$350,15,0),0)</f>
        <v>0</v>
      </c>
      <c r="I341" s="38">
        <f>IFERROR(VLOOKUP(E341,'Detalle 1era Cuota + Adicional'!$A$5:$U$350,17,0)+VLOOKUP(E341,'Detalle 1era Cuota + Adicional'!$A$5:$U$350,19,0),0)</f>
        <v>2944265</v>
      </c>
      <c r="J341" s="39">
        <f t="shared" si="5"/>
        <v>17248896</v>
      </c>
    </row>
    <row r="342" spans="1:10" ht="15.75" customHeight="1" x14ac:dyDescent="0.25">
      <c r="A342" s="7">
        <v>339</v>
      </c>
      <c r="B342" s="36">
        <v>16</v>
      </c>
      <c r="C342" s="9" t="s">
        <v>694</v>
      </c>
      <c r="D342" s="9" t="s">
        <v>695</v>
      </c>
      <c r="E342" s="37">
        <v>8114</v>
      </c>
      <c r="F342" s="38">
        <f>IFERROR(VLOOKUP(E342,'Detalle 1era Cuota + Adicional'!$A$5:$U$350,5,0)+VLOOKUP(E342,'Detalle 1era Cuota + Adicional'!$A$5:$U$350,7,0),0)</f>
        <v>11581622</v>
      </c>
      <c r="G342" s="38">
        <f>IFERROR(VLOOKUP(E342,'Detalle 1era Cuota + Adicional'!$A$5:$U$350,9,0)+VLOOKUP(E342,'Detalle 1era Cuota + Adicional'!$A$5:$U$350,11,0),0)</f>
        <v>7169043</v>
      </c>
      <c r="H342" s="38">
        <f>IFERROR(VLOOKUP(E342,'Detalle 1era Cuota + Adicional'!$A$5:$U$350,13,0)+VLOOKUP(E342,'Detalle 1era Cuota + Adicional'!$A$5:$U$350,15,0),0)</f>
        <v>0</v>
      </c>
      <c r="I342" s="38">
        <f>IFERROR(VLOOKUP(E342,'Detalle 1era Cuota + Adicional'!$A$5:$U$350,17,0)+VLOOKUP(E342,'Detalle 1era Cuota + Adicional'!$A$5:$U$350,19,0),0)</f>
        <v>0</v>
      </c>
      <c r="J342" s="39">
        <f t="shared" si="5"/>
        <v>18750665</v>
      </c>
    </row>
    <row r="343" spans="1:10" ht="15.75" customHeight="1" x14ac:dyDescent="0.25">
      <c r="A343" s="7">
        <v>340</v>
      </c>
      <c r="B343" s="36">
        <v>16</v>
      </c>
      <c r="C343" s="9" t="s">
        <v>696</v>
      </c>
      <c r="D343" s="9" t="s">
        <v>697</v>
      </c>
      <c r="E343" s="37">
        <v>8115</v>
      </c>
      <c r="F343" s="38">
        <f>IFERROR(VLOOKUP(E343,'Detalle 1era Cuota + Adicional'!$A$5:$U$350,5,0)+VLOOKUP(E343,'Detalle 1era Cuota + Adicional'!$A$5:$U$350,7,0),0)</f>
        <v>9650347</v>
      </c>
      <c r="G343" s="38">
        <f>IFERROR(VLOOKUP(E343,'Detalle 1era Cuota + Adicional'!$A$5:$U$350,9,0)+VLOOKUP(E343,'Detalle 1era Cuota + Adicional'!$A$5:$U$350,11,0),0)</f>
        <v>3130089</v>
      </c>
      <c r="H343" s="38">
        <f>IFERROR(VLOOKUP(E343,'Detalle 1era Cuota + Adicional'!$A$5:$U$350,13,0)+VLOOKUP(E343,'Detalle 1era Cuota + Adicional'!$A$5:$U$350,15,0),0)</f>
        <v>0</v>
      </c>
      <c r="I343" s="38">
        <f>IFERROR(VLOOKUP(E343,'Detalle 1era Cuota + Adicional'!$A$5:$U$350,17,0)+VLOOKUP(E343,'Detalle 1era Cuota + Adicional'!$A$5:$U$350,19,0),0)</f>
        <v>1408479</v>
      </c>
      <c r="J343" s="39">
        <f t="shared" si="5"/>
        <v>14188915</v>
      </c>
    </row>
    <row r="344" spans="1:10" ht="15.75" customHeight="1" x14ac:dyDescent="0.25">
      <c r="A344" s="7">
        <v>341</v>
      </c>
      <c r="B344" s="36">
        <v>16</v>
      </c>
      <c r="C344" s="9" t="s">
        <v>698</v>
      </c>
      <c r="D344" s="9" t="s">
        <v>699</v>
      </c>
      <c r="E344" s="37">
        <v>8116</v>
      </c>
      <c r="F344" s="38">
        <f>IFERROR(VLOOKUP(E344,'Detalle 1era Cuota + Adicional'!$A$5:$U$350,5,0)+VLOOKUP(E344,'Detalle 1era Cuota + Adicional'!$A$5:$U$350,7,0),0)</f>
        <v>8184669</v>
      </c>
      <c r="G344" s="38">
        <f>IFERROR(VLOOKUP(E344,'Detalle 1era Cuota + Adicional'!$A$5:$U$350,9,0)+VLOOKUP(E344,'Detalle 1era Cuota + Adicional'!$A$5:$U$350,11,0),0)</f>
        <v>2580060</v>
      </c>
      <c r="H344" s="38">
        <f>IFERROR(VLOOKUP(E344,'Detalle 1era Cuota + Adicional'!$A$5:$U$350,13,0)+VLOOKUP(E344,'Detalle 1era Cuota + Adicional'!$A$5:$U$350,15,0),0)</f>
        <v>482654</v>
      </c>
      <c r="I344" s="38">
        <f>IFERROR(VLOOKUP(E344,'Detalle 1era Cuota + Adicional'!$A$5:$U$350,17,0)+VLOOKUP(E344,'Detalle 1era Cuota + Adicional'!$A$5:$U$350,19,0),0)</f>
        <v>2613418</v>
      </c>
      <c r="J344" s="39">
        <f t="shared" si="5"/>
        <v>13860801</v>
      </c>
    </row>
    <row r="345" spans="1:10" ht="15.75" customHeight="1" x14ac:dyDescent="0.25">
      <c r="A345" s="7">
        <v>342</v>
      </c>
      <c r="B345" s="36">
        <v>16</v>
      </c>
      <c r="C345" s="9" t="s">
        <v>700</v>
      </c>
      <c r="D345" s="9" t="s">
        <v>701</v>
      </c>
      <c r="E345" s="37">
        <v>8117</v>
      </c>
      <c r="F345" s="38">
        <f>IFERROR(VLOOKUP(E345,'Detalle 1era Cuota + Adicional'!$A$5:$U$350,5,0)+VLOOKUP(E345,'Detalle 1era Cuota + Adicional'!$A$5:$U$350,7,0),0)</f>
        <v>9604739</v>
      </c>
      <c r="G345" s="38">
        <f>IFERROR(VLOOKUP(E345,'Detalle 1era Cuota + Adicional'!$A$5:$U$350,9,0)+VLOOKUP(E345,'Detalle 1era Cuota + Adicional'!$A$5:$U$350,11,0),0)</f>
        <v>3666550</v>
      </c>
      <c r="H345" s="38">
        <f>IFERROR(VLOOKUP(E345,'Detalle 1era Cuota + Adicional'!$A$5:$U$350,13,0)+VLOOKUP(E345,'Detalle 1era Cuota + Adicional'!$A$5:$U$350,15,0),0)</f>
        <v>0</v>
      </c>
      <c r="I345" s="38">
        <f>IFERROR(VLOOKUP(E345,'Detalle 1era Cuota + Adicional'!$A$5:$U$350,17,0)+VLOOKUP(E345,'Detalle 1era Cuota + Adicional'!$A$5:$U$350,19,0),0)</f>
        <v>0</v>
      </c>
      <c r="J345" s="39">
        <f t="shared" si="5"/>
        <v>13271289</v>
      </c>
    </row>
    <row r="346" spans="1:10" ht="15.75" customHeight="1" x14ac:dyDescent="0.25">
      <c r="A346" s="7">
        <v>343</v>
      </c>
      <c r="B346" s="36">
        <v>16</v>
      </c>
      <c r="C346" s="9" t="s">
        <v>702</v>
      </c>
      <c r="D346" s="9" t="s">
        <v>703</v>
      </c>
      <c r="E346" s="37">
        <v>8118</v>
      </c>
      <c r="F346" s="38">
        <f>IFERROR(VLOOKUP(E346,'Detalle 1era Cuota + Adicional'!$A$5:$U$350,5,0)+VLOOKUP(E346,'Detalle 1era Cuota + Adicional'!$A$5:$U$350,7,0),0)</f>
        <v>18736341</v>
      </c>
      <c r="G346" s="38">
        <f>IFERROR(VLOOKUP(E346,'Detalle 1era Cuota + Adicional'!$A$5:$U$350,9,0)+VLOOKUP(E346,'Detalle 1era Cuota + Adicional'!$A$5:$U$350,11,0),0)</f>
        <v>0</v>
      </c>
      <c r="H346" s="38">
        <f>IFERROR(VLOOKUP(E346,'Detalle 1era Cuota + Adicional'!$A$5:$U$350,13,0)+VLOOKUP(E346,'Detalle 1era Cuota + Adicional'!$A$5:$U$350,15,0),0)</f>
        <v>0</v>
      </c>
      <c r="I346" s="38">
        <f>IFERROR(VLOOKUP(E346,'Detalle 1era Cuota + Adicional'!$A$5:$U$350,17,0)+VLOOKUP(E346,'Detalle 1era Cuota + Adicional'!$A$5:$U$350,19,0),0)</f>
        <v>0</v>
      </c>
      <c r="J346" s="39">
        <f t="shared" si="5"/>
        <v>18736341</v>
      </c>
    </row>
    <row r="347" spans="1:10" ht="15.75" customHeight="1" x14ac:dyDescent="0.25">
      <c r="A347" s="7">
        <v>344</v>
      </c>
      <c r="B347" s="36">
        <v>16</v>
      </c>
      <c r="C347" s="9" t="s">
        <v>704</v>
      </c>
      <c r="D347" s="9" t="s">
        <v>705</v>
      </c>
      <c r="E347" s="37">
        <v>8119</v>
      </c>
      <c r="F347" s="38">
        <f>IFERROR(VLOOKUP(E347,'Detalle 1era Cuota + Adicional'!$A$5:$U$350,5,0)+VLOOKUP(E347,'Detalle 1era Cuota + Adicional'!$A$5:$U$350,7,0),0)</f>
        <v>5239745</v>
      </c>
      <c r="G347" s="38">
        <f>IFERROR(VLOOKUP(E347,'Detalle 1era Cuota + Adicional'!$A$5:$U$350,9,0)+VLOOKUP(E347,'Detalle 1era Cuota + Adicional'!$A$5:$U$350,11,0),0)</f>
        <v>1991207</v>
      </c>
      <c r="H347" s="38">
        <f>IFERROR(VLOOKUP(E347,'Detalle 1era Cuota + Adicional'!$A$5:$U$350,13,0)+VLOOKUP(E347,'Detalle 1era Cuota + Adicional'!$A$5:$U$350,15,0),0)</f>
        <v>72841</v>
      </c>
      <c r="I347" s="38">
        <f>IFERROR(VLOOKUP(E347,'Detalle 1era Cuota + Adicional'!$A$5:$U$350,17,0)+VLOOKUP(E347,'Detalle 1era Cuota + Adicional'!$A$5:$U$350,19,0),0)</f>
        <v>39483</v>
      </c>
      <c r="J347" s="39">
        <f t="shared" si="5"/>
        <v>7343276</v>
      </c>
    </row>
    <row r="348" spans="1:10" ht="15.75" customHeight="1" x14ac:dyDescent="0.25">
      <c r="A348" s="7">
        <v>345</v>
      </c>
      <c r="B348" s="36">
        <v>16</v>
      </c>
      <c r="C348" s="9" t="s">
        <v>706</v>
      </c>
      <c r="D348" s="9" t="s">
        <v>707</v>
      </c>
      <c r="E348" s="37">
        <v>8120</v>
      </c>
      <c r="F348" s="38">
        <f>IFERROR(VLOOKUP(E348,'Detalle 1era Cuota + Adicional'!$A$5:$U$350,5,0)+VLOOKUP(E348,'Detalle 1era Cuota + Adicional'!$A$5:$U$350,7,0),0)</f>
        <v>16414946</v>
      </c>
      <c r="G348" s="38">
        <f>IFERROR(VLOOKUP(E348,'Detalle 1era Cuota + Adicional'!$A$5:$U$350,9,0)+VLOOKUP(E348,'Detalle 1era Cuota + Adicional'!$A$5:$U$350,11,0),0)</f>
        <v>1110990</v>
      </c>
      <c r="H348" s="38">
        <f>IFERROR(VLOOKUP(E348,'Detalle 1era Cuota + Adicional'!$A$5:$U$350,13,0)+VLOOKUP(E348,'Detalle 1era Cuota + Adicional'!$A$5:$U$350,15,0),0)</f>
        <v>0</v>
      </c>
      <c r="I348" s="38">
        <f>IFERROR(VLOOKUP(E348,'Detalle 1era Cuota + Adicional'!$A$5:$U$350,17,0)+VLOOKUP(E348,'Detalle 1era Cuota + Adicional'!$A$5:$U$350,19,0),0)</f>
        <v>0</v>
      </c>
      <c r="J348" s="39">
        <f t="shared" si="5"/>
        <v>17525936</v>
      </c>
    </row>
    <row r="349" spans="1:10" ht="15.75" customHeight="1" thickBot="1" x14ac:dyDescent="0.3">
      <c r="A349" s="12">
        <v>346</v>
      </c>
      <c r="B349" s="40">
        <v>16</v>
      </c>
      <c r="C349" s="14" t="s">
        <v>708</v>
      </c>
      <c r="D349" s="14" t="s">
        <v>709</v>
      </c>
      <c r="E349" s="41">
        <v>8121</v>
      </c>
      <c r="F349" s="42">
        <f>IFERROR(VLOOKUP(E349,'Detalle 1era Cuota + Adicional'!$A$5:$U$350,5,0)+VLOOKUP(E349,'Detalle 1era Cuota + Adicional'!$A$5:$U$350,7,0),0)</f>
        <v>5962689</v>
      </c>
      <c r="G349" s="42">
        <f>IFERROR(VLOOKUP(E349,'Detalle 1era Cuota + Adicional'!$A$5:$U$350,9,0)+VLOOKUP(E349,'Detalle 1era Cuota + Adicional'!$A$5:$U$350,11,0),0)</f>
        <v>5765274</v>
      </c>
      <c r="H349" s="42">
        <f>IFERROR(VLOOKUP(E349,'Detalle 1era Cuota + Adicional'!$A$5:$U$350,13,0)+VLOOKUP(E349,'Detalle 1era Cuota + Adicional'!$A$5:$U$350,15,0),0)</f>
        <v>0</v>
      </c>
      <c r="I349" s="42">
        <f>IFERROR(VLOOKUP(E349,'Detalle 1era Cuota + Adicional'!$A$5:$U$350,17,0)+VLOOKUP(E349,'Detalle 1era Cuota + Adicional'!$A$5:$U$350,19,0),0)</f>
        <v>5093404</v>
      </c>
      <c r="J349" s="43">
        <f t="shared" si="5"/>
        <v>16821367</v>
      </c>
    </row>
    <row r="350" spans="1:10" ht="15.75" customHeight="1" thickBot="1" x14ac:dyDescent="0.3">
      <c r="A350" s="17"/>
      <c r="B350" s="44"/>
      <c r="C350" s="18"/>
      <c r="D350" s="18"/>
      <c r="E350" s="18"/>
      <c r="F350" s="45"/>
      <c r="G350" s="45"/>
      <c r="H350" s="45"/>
      <c r="I350" s="45"/>
      <c r="J350" s="46"/>
    </row>
    <row r="351" spans="1:10" ht="15.75" customHeight="1" thickBot="1" x14ac:dyDescent="0.3">
      <c r="A351" s="89" t="s">
        <v>710</v>
      </c>
      <c r="B351" s="90"/>
      <c r="C351" s="90"/>
      <c r="D351" s="90"/>
      <c r="E351" s="91"/>
      <c r="F351" s="47">
        <f>SUM(F4:F349)</f>
        <v>4780202587.5</v>
      </c>
      <c r="G351" s="47">
        <f>SUM(G4:G349)</f>
        <v>2245800298</v>
      </c>
      <c r="H351" s="47">
        <f>SUM(H4:H349)</f>
        <v>28768706</v>
      </c>
      <c r="I351" s="47">
        <f>SUM(I4:I349)</f>
        <v>863790346</v>
      </c>
      <c r="J351" s="22">
        <f>SUM(J4:J349)</f>
        <v>7918561937.5</v>
      </c>
    </row>
    <row r="352" spans="1:10" ht="15.75" customHeight="1" x14ac:dyDescent="0.25">
      <c r="B352" s="44"/>
      <c r="F352" s="45"/>
      <c r="G352" s="45"/>
      <c r="H352" s="45"/>
      <c r="I352" s="45"/>
    </row>
    <row r="353" spans="2:10" ht="15.75" customHeight="1" x14ac:dyDescent="0.25">
      <c r="B353" s="44"/>
      <c r="F353" s="45"/>
      <c r="G353" s="45"/>
      <c r="H353" s="45"/>
      <c r="I353" s="45"/>
      <c r="J353" s="45"/>
    </row>
    <row r="354" spans="2:10" ht="15.75" customHeight="1" x14ac:dyDescent="0.25">
      <c r="B354" s="44"/>
      <c r="F354" s="45"/>
      <c r="G354" s="45"/>
      <c r="H354" s="45"/>
      <c r="I354" s="45"/>
    </row>
    <row r="355" spans="2:10" ht="15.75" customHeight="1" x14ac:dyDescent="0.25">
      <c r="B355" s="44"/>
      <c r="F355" s="45"/>
      <c r="G355" s="45"/>
      <c r="H355" s="45"/>
      <c r="I355" s="45"/>
    </row>
    <row r="356" spans="2:10" ht="15.75" customHeight="1" x14ac:dyDescent="0.25">
      <c r="B356" s="44"/>
      <c r="F356" s="45"/>
      <c r="G356" s="45"/>
      <c r="H356" s="45"/>
      <c r="I356" s="45"/>
    </row>
    <row r="357" spans="2:10" ht="15.75" customHeight="1" x14ac:dyDescent="0.25">
      <c r="B357" s="44"/>
      <c r="F357" s="45"/>
      <c r="G357" s="45"/>
      <c r="H357" s="45"/>
      <c r="I357" s="45"/>
    </row>
    <row r="358" spans="2:10" ht="15.75" customHeight="1" x14ac:dyDescent="0.25">
      <c r="B358" s="44"/>
      <c r="F358" s="45"/>
      <c r="G358" s="45"/>
      <c r="H358" s="45"/>
      <c r="I358" s="45"/>
    </row>
    <row r="359" spans="2:10" ht="15.75" customHeight="1" x14ac:dyDescent="0.25">
      <c r="B359" s="44"/>
      <c r="F359" s="45"/>
      <c r="G359" s="45"/>
      <c r="H359" s="45"/>
      <c r="I359" s="45"/>
    </row>
    <row r="360" spans="2:10" ht="15.75" customHeight="1" x14ac:dyDescent="0.25">
      <c r="B360" s="44"/>
      <c r="F360" s="45"/>
      <c r="G360" s="45"/>
      <c r="H360" s="45"/>
      <c r="I360" s="45"/>
    </row>
    <row r="361" spans="2:10" ht="15.75" customHeight="1" x14ac:dyDescent="0.25">
      <c r="B361" s="44"/>
      <c r="F361" s="45"/>
      <c r="G361" s="45"/>
      <c r="H361" s="45"/>
      <c r="I361" s="45"/>
    </row>
    <row r="362" spans="2:10" ht="15.75" customHeight="1" x14ac:dyDescent="0.25">
      <c r="B362" s="44"/>
      <c r="F362" s="45"/>
      <c r="G362" s="45"/>
      <c r="H362" s="45"/>
      <c r="I362" s="45"/>
    </row>
    <row r="363" spans="2:10" ht="15.75" customHeight="1" x14ac:dyDescent="0.25">
      <c r="B363" s="44"/>
      <c r="F363" s="45"/>
      <c r="G363" s="45"/>
      <c r="H363" s="45"/>
      <c r="I363" s="45"/>
    </row>
    <row r="364" spans="2:10" ht="15.75" customHeight="1" x14ac:dyDescent="0.25">
      <c r="B364" s="44"/>
      <c r="F364" s="45"/>
      <c r="G364" s="45"/>
      <c r="H364" s="45"/>
      <c r="I364" s="45"/>
    </row>
    <row r="365" spans="2:10" ht="15.75" customHeight="1" x14ac:dyDescent="0.25">
      <c r="B365" s="44"/>
      <c r="F365" s="45"/>
      <c r="G365" s="45"/>
      <c r="H365" s="45"/>
      <c r="I365" s="45"/>
    </row>
    <row r="366" spans="2:10" ht="15.75" customHeight="1" x14ac:dyDescent="0.25">
      <c r="B366" s="44"/>
      <c r="F366" s="45"/>
      <c r="G366" s="45"/>
      <c r="H366" s="45"/>
      <c r="I366" s="45"/>
    </row>
    <row r="367" spans="2:10" ht="15.75" customHeight="1" x14ac:dyDescent="0.25">
      <c r="B367" s="44"/>
      <c r="F367" s="45"/>
      <c r="G367" s="45"/>
      <c r="H367" s="45"/>
      <c r="I367" s="45"/>
    </row>
    <row r="368" spans="2:10" ht="15.75" customHeight="1" x14ac:dyDescent="0.25">
      <c r="B368" s="44"/>
      <c r="F368" s="45"/>
      <c r="G368" s="45"/>
      <c r="H368" s="45"/>
      <c r="I368" s="45"/>
    </row>
    <row r="369" spans="2:9" ht="15.75" customHeight="1" x14ac:dyDescent="0.25">
      <c r="B369" s="44"/>
      <c r="F369" s="45"/>
      <c r="G369" s="45"/>
      <c r="H369" s="45"/>
      <c r="I369" s="45"/>
    </row>
    <row r="370" spans="2:9" ht="15.75" customHeight="1" x14ac:dyDescent="0.25">
      <c r="B370" s="44"/>
      <c r="F370" s="45"/>
      <c r="G370" s="45"/>
      <c r="H370" s="45"/>
      <c r="I370" s="45"/>
    </row>
    <row r="371" spans="2:9" ht="15.75" customHeight="1" x14ac:dyDescent="0.25">
      <c r="B371" s="44"/>
      <c r="F371" s="45"/>
      <c r="G371" s="45"/>
      <c r="H371" s="45"/>
      <c r="I371" s="45"/>
    </row>
    <row r="372" spans="2:9" ht="15.75" customHeight="1" x14ac:dyDescent="0.25">
      <c r="B372" s="44"/>
      <c r="F372" s="45"/>
      <c r="G372" s="45"/>
      <c r="H372" s="45"/>
      <c r="I372" s="45"/>
    </row>
    <row r="373" spans="2:9" ht="15.75" customHeight="1" x14ac:dyDescent="0.25">
      <c r="B373" s="44"/>
      <c r="F373" s="45"/>
      <c r="G373" s="45"/>
      <c r="H373" s="45"/>
      <c r="I373" s="45"/>
    </row>
    <row r="374" spans="2:9" ht="15.75" customHeight="1" x14ac:dyDescent="0.25">
      <c r="B374" s="44"/>
      <c r="F374" s="45"/>
      <c r="G374" s="45"/>
      <c r="H374" s="45"/>
      <c r="I374" s="45"/>
    </row>
    <row r="375" spans="2:9" ht="15.75" customHeight="1" x14ac:dyDescent="0.25">
      <c r="B375" s="44"/>
      <c r="F375" s="45"/>
      <c r="G375" s="45"/>
      <c r="H375" s="45"/>
      <c r="I375" s="45"/>
    </row>
    <row r="376" spans="2:9" ht="15.75" customHeight="1" x14ac:dyDescent="0.25">
      <c r="B376" s="44"/>
      <c r="F376" s="45"/>
      <c r="G376" s="45"/>
      <c r="H376" s="45"/>
      <c r="I376" s="45"/>
    </row>
    <row r="377" spans="2:9" ht="15.75" customHeight="1" x14ac:dyDescent="0.25">
      <c r="B377" s="44"/>
      <c r="F377" s="45"/>
      <c r="G377" s="45"/>
      <c r="H377" s="45"/>
      <c r="I377" s="45"/>
    </row>
    <row r="378" spans="2:9" ht="15.75" customHeight="1" x14ac:dyDescent="0.25">
      <c r="B378" s="44"/>
      <c r="F378" s="45"/>
      <c r="G378" s="45"/>
      <c r="H378" s="45"/>
      <c r="I378" s="45"/>
    </row>
    <row r="379" spans="2:9" ht="15.75" customHeight="1" x14ac:dyDescent="0.25">
      <c r="B379" s="44"/>
      <c r="F379" s="45"/>
      <c r="G379" s="45"/>
      <c r="H379" s="45"/>
      <c r="I379" s="45"/>
    </row>
    <row r="380" spans="2:9" ht="15.75" customHeight="1" x14ac:dyDescent="0.25">
      <c r="B380" s="44"/>
      <c r="F380" s="45"/>
      <c r="G380" s="45"/>
      <c r="H380" s="45"/>
      <c r="I380" s="45"/>
    </row>
    <row r="381" spans="2:9" ht="15.75" customHeight="1" x14ac:dyDescent="0.25">
      <c r="B381" s="44"/>
      <c r="F381" s="45"/>
      <c r="G381" s="45"/>
      <c r="H381" s="45"/>
      <c r="I381" s="45"/>
    </row>
    <row r="382" spans="2:9" ht="15.75" customHeight="1" x14ac:dyDescent="0.25">
      <c r="B382" s="44"/>
      <c r="F382" s="45"/>
      <c r="G382" s="45"/>
      <c r="H382" s="45"/>
      <c r="I382" s="45"/>
    </row>
    <row r="383" spans="2:9" ht="15.75" customHeight="1" x14ac:dyDescent="0.25">
      <c r="B383" s="44"/>
      <c r="F383" s="45"/>
      <c r="G383" s="45"/>
      <c r="H383" s="45"/>
      <c r="I383" s="45"/>
    </row>
    <row r="384" spans="2:9" ht="15.75" customHeight="1" x14ac:dyDescent="0.25">
      <c r="B384" s="44"/>
      <c r="F384" s="45"/>
      <c r="G384" s="45"/>
      <c r="H384" s="45"/>
      <c r="I384" s="45"/>
    </row>
    <row r="385" spans="2:9" ht="15.75" customHeight="1" x14ac:dyDescent="0.25">
      <c r="B385" s="44"/>
      <c r="F385" s="45"/>
      <c r="G385" s="45"/>
      <c r="H385" s="45"/>
      <c r="I385" s="45"/>
    </row>
    <row r="386" spans="2:9" ht="15.75" customHeight="1" x14ac:dyDescent="0.25">
      <c r="B386" s="44"/>
      <c r="F386" s="45"/>
      <c r="G386" s="45"/>
      <c r="H386" s="45"/>
      <c r="I386" s="45"/>
    </row>
    <row r="387" spans="2:9" ht="15.75" customHeight="1" x14ac:dyDescent="0.25">
      <c r="B387" s="44"/>
      <c r="F387" s="45"/>
      <c r="G387" s="45"/>
      <c r="H387" s="45"/>
      <c r="I387" s="45"/>
    </row>
    <row r="388" spans="2:9" ht="15.75" customHeight="1" x14ac:dyDescent="0.25">
      <c r="B388" s="44"/>
      <c r="F388" s="45"/>
      <c r="G388" s="45"/>
      <c r="H388" s="45"/>
      <c r="I388" s="45"/>
    </row>
    <row r="389" spans="2:9" ht="15.75" customHeight="1" x14ac:dyDescent="0.25">
      <c r="B389" s="44"/>
      <c r="F389" s="45"/>
      <c r="G389" s="45"/>
      <c r="H389" s="45"/>
      <c r="I389" s="45"/>
    </row>
    <row r="390" spans="2:9" ht="15.75" customHeight="1" x14ac:dyDescent="0.25">
      <c r="B390" s="44"/>
      <c r="F390" s="45"/>
      <c r="G390" s="45"/>
      <c r="H390" s="45"/>
      <c r="I390" s="45"/>
    </row>
    <row r="391" spans="2:9" ht="15.75" customHeight="1" x14ac:dyDescent="0.25">
      <c r="B391" s="44"/>
      <c r="F391" s="45"/>
      <c r="G391" s="45"/>
      <c r="H391" s="45"/>
      <c r="I391" s="45"/>
    </row>
    <row r="392" spans="2:9" ht="15.75" customHeight="1" x14ac:dyDescent="0.25">
      <c r="B392" s="44"/>
      <c r="F392" s="45"/>
      <c r="G392" s="45"/>
      <c r="H392" s="45"/>
      <c r="I392" s="45"/>
    </row>
    <row r="393" spans="2:9" ht="15.75" customHeight="1" x14ac:dyDescent="0.25">
      <c r="B393" s="44"/>
      <c r="F393" s="45"/>
      <c r="G393" s="45"/>
      <c r="H393" s="45"/>
      <c r="I393" s="45"/>
    </row>
    <row r="394" spans="2:9" ht="15.75" customHeight="1" x14ac:dyDescent="0.25">
      <c r="B394" s="44"/>
      <c r="F394" s="45"/>
      <c r="G394" s="45"/>
      <c r="H394" s="45"/>
      <c r="I394" s="45"/>
    </row>
    <row r="395" spans="2:9" ht="15.75" customHeight="1" x14ac:dyDescent="0.25">
      <c r="B395" s="44"/>
      <c r="F395" s="45"/>
      <c r="G395" s="45"/>
      <c r="H395" s="45"/>
      <c r="I395" s="45"/>
    </row>
    <row r="396" spans="2:9" ht="15.75" customHeight="1" x14ac:dyDescent="0.25">
      <c r="B396" s="44"/>
      <c r="F396" s="45"/>
      <c r="G396" s="45"/>
      <c r="H396" s="45"/>
      <c r="I396" s="45"/>
    </row>
    <row r="397" spans="2:9" ht="15.75" customHeight="1" x14ac:dyDescent="0.25">
      <c r="B397" s="44"/>
      <c r="F397" s="45"/>
      <c r="G397" s="45"/>
      <c r="H397" s="45"/>
      <c r="I397" s="45"/>
    </row>
    <row r="398" spans="2:9" ht="15.75" customHeight="1" x14ac:dyDescent="0.25">
      <c r="B398" s="44"/>
      <c r="F398" s="45"/>
      <c r="G398" s="45"/>
      <c r="H398" s="45"/>
      <c r="I398" s="45"/>
    </row>
    <row r="399" spans="2:9" ht="15.75" customHeight="1" x14ac:dyDescent="0.25">
      <c r="B399" s="44"/>
      <c r="F399" s="45"/>
      <c r="G399" s="45"/>
      <c r="H399" s="45"/>
      <c r="I399" s="45"/>
    </row>
    <row r="400" spans="2:9" ht="15.75" customHeight="1" x14ac:dyDescent="0.25">
      <c r="B400" s="44"/>
      <c r="F400" s="45"/>
      <c r="G400" s="45"/>
      <c r="H400" s="45"/>
      <c r="I400" s="45"/>
    </row>
    <row r="401" spans="2:9" ht="15.75" customHeight="1" x14ac:dyDescent="0.25">
      <c r="B401" s="44"/>
      <c r="F401" s="45"/>
      <c r="G401" s="45"/>
      <c r="H401" s="45"/>
      <c r="I401" s="45"/>
    </row>
    <row r="402" spans="2:9" ht="15.75" customHeight="1" x14ac:dyDescent="0.25">
      <c r="B402" s="44"/>
      <c r="F402" s="45"/>
      <c r="G402" s="45"/>
      <c r="H402" s="45"/>
      <c r="I402" s="45"/>
    </row>
    <row r="403" spans="2:9" ht="15.75" customHeight="1" x14ac:dyDescent="0.25">
      <c r="B403" s="44"/>
      <c r="F403" s="45"/>
      <c r="G403" s="45"/>
      <c r="H403" s="45"/>
      <c r="I403" s="45"/>
    </row>
    <row r="404" spans="2:9" ht="15.75" customHeight="1" x14ac:dyDescent="0.25">
      <c r="B404" s="44"/>
      <c r="F404" s="45"/>
      <c r="G404" s="45"/>
      <c r="H404" s="45"/>
      <c r="I404" s="45"/>
    </row>
    <row r="405" spans="2:9" ht="15.75" customHeight="1" x14ac:dyDescent="0.25">
      <c r="B405" s="44"/>
      <c r="F405" s="45"/>
      <c r="G405" s="45"/>
      <c r="H405" s="45"/>
      <c r="I405" s="45"/>
    </row>
    <row r="406" spans="2:9" ht="15.75" customHeight="1" x14ac:dyDescent="0.25">
      <c r="B406" s="44"/>
      <c r="F406" s="45"/>
      <c r="G406" s="45"/>
      <c r="H406" s="45"/>
      <c r="I406" s="45"/>
    </row>
    <row r="407" spans="2:9" ht="15.75" customHeight="1" x14ac:dyDescent="0.25">
      <c r="B407" s="44"/>
      <c r="F407" s="45"/>
      <c r="G407" s="45"/>
      <c r="H407" s="45"/>
      <c r="I407" s="45"/>
    </row>
    <row r="408" spans="2:9" ht="15.75" customHeight="1" x14ac:dyDescent="0.25">
      <c r="B408" s="44"/>
      <c r="F408" s="45"/>
      <c r="G408" s="45"/>
      <c r="H408" s="45"/>
      <c r="I408" s="45"/>
    </row>
    <row r="409" spans="2:9" ht="15.75" customHeight="1" x14ac:dyDescent="0.25">
      <c r="B409" s="44"/>
      <c r="F409" s="45"/>
      <c r="G409" s="45"/>
      <c r="H409" s="45"/>
      <c r="I409" s="45"/>
    </row>
    <row r="410" spans="2:9" ht="15.75" customHeight="1" x14ac:dyDescent="0.25">
      <c r="B410" s="44"/>
      <c r="F410" s="45"/>
      <c r="G410" s="45"/>
      <c r="H410" s="45"/>
      <c r="I410" s="45"/>
    </row>
    <row r="411" spans="2:9" ht="15.75" customHeight="1" x14ac:dyDescent="0.25">
      <c r="B411" s="44"/>
      <c r="F411" s="45"/>
      <c r="G411" s="45"/>
      <c r="H411" s="45"/>
      <c r="I411" s="45"/>
    </row>
    <row r="412" spans="2:9" ht="15.75" customHeight="1" x14ac:dyDescent="0.25">
      <c r="B412" s="44"/>
      <c r="F412" s="45"/>
      <c r="G412" s="45"/>
      <c r="H412" s="45"/>
      <c r="I412" s="45"/>
    </row>
    <row r="413" spans="2:9" ht="15.75" customHeight="1" x14ac:dyDescent="0.25">
      <c r="B413" s="44"/>
      <c r="F413" s="45"/>
      <c r="G413" s="45"/>
      <c r="H413" s="45"/>
      <c r="I413" s="45"/>
    </row>
    <row r="414" spans="2:9" ht="15.75" customHeight="1" x14ac:dyDescent="0.25">
      <c r="B414" s="44"/>
      <c r="F414" s="45"/>
      <c r="G414" s="45"/>
      <c r="H414" s="45"/>
      <c r="I414" s="45"/>
    </row>
    <row r="415" spans="2:9" ht="15.75" customHeight="1" x14ac:dyDescent="0.25">
      <c r="B415" s="44"/>
      <c r="F415" s="45"/>
      <c r="G415" s="45"/>
      <c r="H415" s="45"/>
      <c r="I415" s="45"/>
    </row>
    <row r="416" spans="2:9" ht="15.75" customHeight="1" x14ac:dyDescent="0.25">
      <c r="B416" s="44"/>
      <c r="F416" s="45"/>
      <c r="G416" s="45"/>
      <c r="H416" s="45"/>
      <c r="I416" s="45"/>
    </row>
    <row r="417" spans="2:9" ht="15.75" customHeight="1" x14ac:dyDescent="0.25">
      <c r="B417" s="44"/>
      <c r="F417" s="45"/>
      <c r="G417" s="45"/>
      <c r="H417" s="45"/>
      <c r="I417" s="45"/>
    </row>
    <row r="418" spans="2:9" ht="15.75" customHeight="1" x14ac:dyDescent="0.25">
      <c r="B418" s="44"/>
      <c r="F418" s="45"/>
      <c r="G418" s="45"/>
      <c r="H418" s="45"/>
      <c r="I418" s="45"/>
    </row>
    <row r="419" spans="2:9" ht="15.75" customHeight="1" x14ac:dyDescent="0.25">
      <c r="B419" s="44"/>
      <c r="F419" s="45"/>
      <c r="G419" s="45"/>
      <c r="H419" s="45"/>
      <c r="I419" s="45"/>
    </row>
    <row r="420" spans="2:9" ht="15.75" customHeight="1" x14ac:dyDescent="0.25">
      <c r="B420" s="44"/>
      <c r="F420" s="45"/>
      <c r="G420" s="45"/>
      <c r="H420" s="45"/>
      <c r="I420" s="45"/>
    </row>
    <row r="421" spans="2:9" ht="15.75" customHeight="1" x14ac:dyDescent="0.25">
      <c r="B421" s="44"/>
      <c r="F421" s="45"/>
      <c r="G421" s="45"/>
      <c r="H421" s="45"/>
      <c r="I421" s="45"/>
    </row>
    <row r="422" spans="2:9" ht="15.75" customHeight="1" x14ac:dyDescent="0.25">
      <c r="B422" s="44"/>
      <c r="F422" s="45"/>
      <c r="G422" s="45"/>
      <c r="H422" s="45"/>
      <c r="I422" s="45"/>
    </row>
    <row r="423" spans="2:9" ht="15.75" customHeight="1" x14ac:dyDescent="0.25">
      <c r="B423" s="44"/>
      <c r="F423" s="45"/>
      <c r="G423" s="45"/>
      <c r="H423" s="45"/>
      <c r="I423" s="45"/>
    </row>
    <row r="424" spans="2:9" ht="15.75" customHeight="1" x14ac:dyDescent="0.25">
      <c r="B424" s="44"/>
      <c r="F424" s="45"/>
      <c r="G424" s="45"/>
      <c r="H424" s="45"/>
      <c r="I424" s="45"/>
    </row>
    <row r="425" spans="2:9" ht="15.75" customHeight="1" x14ac:dyDescent="0.25">
      <c r="B425" s="44"/>
      <c r="F425" s="45"/>
      <c r="G425" s="45"/>
      <c r="H425" s="45"/>
      <c r="I425" s="45"/>
    </row>
    <row r="426" spans="2:9" ht="15.75" customHeight="1" x14ac:dyDescent="0.25">
      <c r="B426" s="44"/>
      <c r="F426" s="45"/>
      <c r="G426" s="45"/>
      <c r="H426" s="45"/>
      <c r="I426" s="45"/>
    </row>
    <row r="427" spans="2:9" ht="15.75" customHeight="1" x14ac:dyDescent="0.25">
      <c r="B427" s="44"/>
      <c r="F427" s="45"/>
      <c r="G427" s="45"/>
      <c r="H427" s="45"/>
      <c r="I427" s="45"/>
    </row>
    <row r="428" spans="2:9" ht="15.75" customHeight="1" x14ac:dyDescent="0.25">
      <c r="B428" s="44"/>
      <c r="F428" s="45"/>
      <c r="G428" s="45"/>
      <c r="H428" s="45"/>
      <c r="I428" s="45"/>
    </row>
    <row r="429" spans="2:9" ht="15.75" customHeight="1" x14ac:dyDescent="0.25">
      <c r="B429" s="44"/>
      <c r="F429" s="45"/>
      <c r="G429" s="45"/>
      <c r="H429" s="45"/>
      <c r="I429" s="45"/>
    </row>
    <row r="430" spans="2:9" ht="15.75" customHeight="1" x14ac:dyDescent="0.25">
      <c r="B430" s="44"/>
      <c r="F430" s="45"/>
      <c r="G430" s="45"/>
      <c r="H430" s="45"/>
      <c r="I430" s="45"/>
    </row>
    <row r="431" spans="2:9" ht="15.75" customHeight="1" x14ac:dyDescent="0.25">
      <c r="B431" s="44"/>
      <c r="F431" s="45"/>
      <c r="G431" s="45"/>
      <c r="H431" s="45"/>
      <c r="I431" s="45"/>
    </row>
    <row r="432" spans="2:9" ht="15.75" customHeight="1" x14ac:dyDescent="0.25">
      <c r="B432" s="44"/>
      <c r="F432" s="45"/>
      <c r="G432" s="45"/>
      <c r="H432" s="45"/>
      <c r="I432" s="45"/>
    </row>
    <row r="433" spans="2:9" ht="15.75" customHeight="1" x14ac:dyDescent="0.25">
      <c r="B433" s="44"/>
      <c r="F433" s="45"/>
      <c r="G433" s="45"/>
      <c r="H433" s="45"/>
      <c r="I433" s="45"/>
    </row>
    <row r="434" spans="2:9" ht="15.75" customHeight="1" x14ac:dyDescent="0.25">
      <c r="B434" s="44"/>
      <c r="F434" s="45"/>
      <c r="G434" s="45"/>
      <c r="H434" s="45"/>
      <c r="I434" s="45"/>
    </row>
    <row r="435" spans="2:9" ht="15.75" customHeight="1" x14ac:dyDescent="0.25">
      <c r="B435" s="44"/>
      <c r="F435" s="45"/>
      <c r="G435" s="45"/>
      <c r="H435" s="45"/>
      <c r="I435" s="45"/>
    </row>
    <row r="436" spans="2:9" ht="15.75" customHeight="1" x14ac:dyDescent="0.25">
      <c r="B436" s="44"/>
      <c r="F436" s="45"/>
      <c r="G436" s="45"/>
      <c r="H436" s="45"/>
      <c r="I436" s="45"/>
    </row>
    <row r="437" spans="2:9" ht="15.75" customHeight="1" x14ac:dyDescent="0.25">
      <c r="B437" s="44"/>
      <c r="F437" s="45"/>
      <c r="G437" s="45"/>
      <c r="H437" s="45"/>
      <c r="I437" s="45"/>
    </row>
    <row r="438" spans="2:9" ht="15.75" customHeight="1" x14ac:dyDescent="0.25">
      <c r="B438" s="44"/>
      <c r="F438" s="45"/>
      <c r="G438" s="45"/>
      <c r="H438" s="45"/>
      <c r="I438" s="45"/>
    </row>
    <row r="439" spans="2:9" ht="15.75" customHeight="1" x14ac:dyDescent="0.25">
      <c r="B439" s="44"/>
      <c r="F439" s="45"/>
      <c r="G439" s="45"/>
      <c r="H439" s="45"/>
      <c r="I439" s="45"/>
    </row>
    <row r="440" spans="2:9" ht="15.75" customHeight="1" x14ac:dyDescent="0.25">
      <c r="B440" s="44"/>
      <c r="F440" s="45"/>
      <c r="G440" s="45"/>
      <c r="H440" s="45"/>
      <c r="I440" s="45"/>
    </row>
    <row r="441" spans="2:9" ht="15.75" customHeight="1" x14ac:dyDescent="0.25">
      <c r="B441" s="44"/>
      <c r="F441" s="45"/>
      <c r="G441" s="45"/>
      <c r="H441" s="45"/>
      <c r="I441" s="45"/>
    </row>
    <row r="442" spans="2:9" ht="15.75" customHeight="1" x14ac:dyDescent="0.25">
      <c r="B442" s="44"/>
      <c r="F442" s="45"/>
      <c r="G442" s="45"/>
      <c r="H442" s="45"/>
      <c r="I442" s="45"/>
    </row>
    <row r="443" spans="2:9" ht="15.75" customHeight="1" x14ac:dyDescent="0.25">
      <c r="B443" s="44"/>
      <c r="F443" s="45"/>
      <c r="G443" s="45"/>
      <c r="H443" s="45"/>
      <c r="I443" s="45"/>
    </row>
    <row r="444" spans="2:9" ht="15.75" customHeight="1" x14ac:dyDescent="0.25">
      <c r="B444" s="44"/>
      <c r="F444" s="45"/>
      <c r="G444" s="45"/>
      <c r="H444" s="45"/>
      <c r="I444" s="45"/>
    </row>
    <row r="445" spans="2:9" ht="15.75" customHeight="1" x14ac:dyDescent="0.25">
      <c r="B445" s="44"/>
      <c r="F445" s="45"/>
      <c r="G445" s="45"/>
      <c r="H445" s="45"/>
      <c r="I445" s="45"/>
    </row>
    <row r="446" spans="2:9" ht="15.75" customHeight="1" x14ac:dyDescent="0.25">
      <c r="B446" s="44"/>
      <c r="F446" s="45"/>
      <c r="G446" s="45"/>
      <c r="H446" s="45"/>
      <c r="I446" s="45"/>
    </row>
    <row r="447" spans="2:9" ht="15.75" customHeight="1" x14ac:dyDescent="0.25">
      <c r="B447" s="44"/>
      <c r="F447" s="45"/>
      <c r="G447" s="45"/>
      <c r="H447" s="45"/>
      <c r="I447" s="45"/>
    </row>
    <row r="448" spans="2:9" ht="15.75" customHeight="1" x14ac:dyDescent="0.25">
      <c r="B448" s="44"/>
      <c r="F448" s="45"/>
      <c r="G448" s="45"/>
      <c r="H448" s="45"/>
      <c r="I448" s="45"/>
    </row>
    <row r="449" spans="2:9" ht="15.75" customHeight="1" x14ac:dyDescent="0.25">
      <c r="B449" s="44"/>
      <c r="F449" s="45"/>
      <c r="G449" s="45"/>
      <c r="H449" s="45"/>
      <c r="I449" s="45"/>
    </row>
    <row r="450" spans="2:9" ht="15.75" customHeight="1" x14ac:dyDescent="0.25">
      <c r="B450" s="44"/>
      <c r="F450" s="45"/>
      <c r="G450" s="45"/>
      <c r="H450" s="45"/>
      <c r="I450" s="45"/>
    </row>
    <row r="451" spans="2:9" ht="15.75" customHeight="1" x14ac:dyDescent="0.25">
      <c r="B451" s="44"/>
      <c r="F451" s="45"/>
      <c r="G451" s="45"/>
      <c r="H451" s="45"/>
      <c r="I451" s="45"/>
    </row>
    <row r="452" spans="2:9" ht="15.75" customHeight="1" x14ac:dyDescent="0.25">
      <c r="B452" s="44"/>
      <c r="F452" s="45"/>
      <c r="G452" s="45"/>
      <c r="H452" s="45"/>
      <c r="I452" s="45"/>
    </row>
    <row r="453" spans="2:9" ht="15.75" customHeight="1" x14ac:dyDescent="0.25">
      <c r="B453" s="44"/>
      <c r="F453" s="45"/>
      <c r="G453" s="45"/>
      <c r="H453" s="45"/>
      <c r="I453" s="45"/>
    </row>
    <row r="454" spans="2:9" ht="15.75" customHeight="1" x14ac:dyDescent="0.25">
      <c r="B454" s="44"/>
      <c r="F454" s="45"/>
      <c r="G454" s="45"/>
      <c r="H454" s="45"/>
      <c r="I454" s="45"/>
    </row>
    <row r="455" spans="2:9" ht="15.75" customHeight="1" x14ac:dyDescent="0.25">
      <c r="B455" s="44"/>
      <c r="F455" s="45"/>
      <c r="G455" s="45"/>
      <c r="H455" s="45"/>
      <c r="I455" s="45"/>
    </row>
    <row r="456" spans="2:9" ht="15.75" customHeight="1" x14ac:dyDescent="0.25">
      <c r="B456" s="44"/>
      <c r="F456" s="45"/>
      <c r="G456" s="45"/>
      <c r="H456" s="45"/>
      <c r="I456" s="45"/>
    </row>
    <row r="457" spans="2:9" ht="15.75" customHeight="1" x14ac:dyDescent="0.25">
      <c r="B457" s="44"/>
      <c r="F457" s="45"/>
      <c r="G457" s="45"/>
      <c r="H457" s="45"/>
      <c r="I457" s="45"/>
    </row>
    <row r="458" spans="2:9" ht="15.75" customHeight="1" x14ac:dyDescent="0.25">
      <c r="B458" s="44"/>
      <c r="F458" s="45"/>
      <c r="G458" s="45"/>
      <c r="H458" s="45"/>
      <c r="I458" s="45"/>
    </row>
    <row r="459" spans="2:9" ht="15.75" customHeight="1" x14ac:dyDescent="0.25">
      <c r="B459" s="44"/>
      <c r="F459" s="45"/>
      <c r="G459" s="45"/>
      <c r="H459" s="45"/>
      <c r="I459" s="45"/>
    </row>
    <row r="460" spans="2:9" ht="15.75" customHeight="1" x14ac:dyDescent="0.25">
      <c r="B460" s="44"/>
      <c r="F460" s="45"/>
      <c r="G460" s="45"/>
      <c r="H460" s="45"/>
      <c r="I460" s="45"/>
    </row>
    <row r="461" spans="2:9" ht="15.75" customHeight="1" x14ac:dyDescent="0.25">
      <c r="B461" s="44"/>
      <c r="F461" s="45"/>
      <c r="G461" s="45"/>
      <c r="H461" s="45"/>
      <c r="I461" s="45"/>
    </row>
    <row r="462" spans="2:9" ht="15.75" customHeight="1" x14ac:dyDescent="0.25">
      <c r="B462" s="44"/>
      <c r="F462" s="45"/>
      <c r="G462" s="45"/>
      <c r="H462" s="45"/>
      <c r="I462" s="45"/>
    </row>
    <row r="463" spans="2:9" ht="15.75" customHeight="1" x14ac:dyDescent="0.25">
      <c r="B463" s="44"/>
      <c r="F463" s="45"/>
      <c r="G463" s="45"/>
      <c r="H463" s="45"/>
      <c r="I463" s="45"/>
    </row>
    <row r="464" spans="2:9" ht="15.75" customHeight="1" x14ac:dyDescent="0.25">
      <c r="B464" s="44"/>
      <c r="F464" s="45"/>
      <c r="G464" s="45"/>
      <c r="H464" s="45"/>
      <c r="I464" s="45"/>
    </row>
    <row r="465" spans="2:9" ht="15.75" customHeight="1" x14ac:dyDescent="0.25">
      <c r="B465" s="44"/>
      <c r="F465" s="45"/>
      <c r="G465" s="45"/>
      <c r="H465" s="45"/>
      <c r="I465" s="45"/>
    </row>
    <row r="466" spans="2:9" ht="15.75" customHeight="1" x14ac:dyDescent="0.25">
      <c r="B466" s="44"/>
      <c r="F466" s="45"/>
      <c r="G466" s="45"/>
      <c r="H466" s="45"/>
      <c r="I466" s="45"/>
    </row>
    <row r="467" spans="2:9" ht="15.75" customHeight="1" x14ac:dyDescent="0.25">
      <c r="B467" s="44"/>
      <c r="F467" s="45"/>
      <c r="G467" s="45"/>
      <c r="H467" s="45"/>
      <c r="I467" s="45"/>
    </row>
    <row r="468" spans="2:9" ht="15.75" customHeight="1" x14ac:dyDescent="0.25">
      <c r="B468" s="44"/>
      <c r="F468" s="45"/>
      <c r="G468" s="45"/>
      <c r="H468" s="45"/>
      <c r="I468" s="45"/>
    </row>
    <row r="469" spans="2:9" ht="15.75" customHeight="1" x14ac:dyDescent="0.25">
      <c r="B469" s="44"/>
      <c r="F469" s="45"/>
      <c r="G469" s="45"/>
      <c r="H469" s="45"/>
      <c r="I469" s="45"/>
    </row>
    <row r="470" spans="2:9" ht="15.75" customHeight="1" x14ac:dyDescent="0.25">
      <c r="B470" s="44"/>
      <c r="F470" s="45"/>
      <c r="G470" s="45"/>
      <c r="H470" s="45"/>
      <c r="I470" s="45"/>
    </row>
    <row r="471" spans="2:9" ht="15.75" customHeight="1" x14ac:dyDescent="0.25">
      <c r="B471" s="44"/>
      <c r="F471" s="45"/>
      <c r="G471" s="45"/>
      <c r="H471" s="45"/>
      <c r="I471" s="45"/>
    </row>
    <row r="472" spans="2:9" ht="15.75" customHeight="1" x14ac:dyDescent="0.25">
      <c r="B472" s="44"/>
      <c r="F472" s="45"/>
      <c r="G472" s="45"/>
      <c r="H472" s="45"/>
      <c r="I472" s="45"/>
    </row>
    <row r="473" spans="2:9" ht="15.75" customHeight="1" x14ac:dyDescent="0.25">
      <c r="B473" s="44"/>
      <c r="F473" s="45"/>
      <c r="G473" s="45"/>
      <c r="H473" s="45"/>
      <c r="I473" s="45"/>
    </row>
    <row r="474" spans="2:9" ht="15.75" customHeight="1" x14ac:dyDescent="0.25">
      <c r="B474" s="44"/>
      <c r="F474" s="45"/>
      <c r="G474" s="45"/>
      <c r="H474" s="45"/>
      <c r="I474" s="45"/>
    </row>
    <row r="475" spans="2:9" ht="15.75" customHeight="1" x14ac:dyDescent="0.25">
      <c r="B475" s="44"/>
      <c r="F475" s="45"/>
      <c r="G475" s="45"/>
      <c r="H475" s="45"/>
      <c r="I475" s="45"/>
    </row>
    <row r="476" spans="2:9" ht="15.75" customHeight="1" x14ac:dyDescent="0.25">
      <c r="B476" s="44"/>
      <c r="F476" s="45"/>
      <c r="G476" s="45"/>
      <c r="H476" s="45"/>
      <c r="I476" s="45"/>
    </row>
    <row r="477" spans="2:9" ht="15.75" customHeight="1" x14ac:dyDescent="0.25">
      <c r="B477" s="44"/>
      <c r="F477" s="45"/>
      <c r="G477" s="45"/>
      <c r="H477" s="45"/>
      <c r="I477" s="45"/>
    </row>
    <row r="478" spans="2:9" ht="15.75" customHeight="1" x14ac:dyDescent="0.25">
      <c r="B478" s="44"/>
      <c r="F478" s="45"/>
      <c r="G478" s="45"/>
      <c r="H478" s="45"/>
      <c r="I478" s="45"/>
    </row>
    <row r="479" spans="2:9" ht="15.75" customHeight="1" x14ac:dyDescent="0.25">
      <c r="B479" s="44"/>
      <c r="F479" s="45"/>
      <c r="G479" s="45"/>
      <c r="H479" s="45"/>
      <c r="I479" s="45"/>
    </row>
    <row r="480" spans="2:9" ht="15.75" customHeight="1" x14ac:dyDescent="0.25">
      <c r="B480" s="44"/>
      <c r="F480" s="45"/>
      <c r="G480" s="45"/>
      <c r="H480" s="45"/>
      <c r="I480" s="45"/>
    </row>
    <row r="481" spans="2:9" ht="15.75" customHeight="1" x14ac:dyDescent="0.25">
      <c r="B481" s="44"/>
      <c r="F481" s="45"/>
      <c r="G481" s="45"/>
      <c r="H481" s="45"/>
      <c r="I481" s="45"/>
    </row>
    <row r="482" spans="2:9" ht="15.75" customHeight="1" x14ac:dyDescent="0.25">
      <c r="B482" s="44"/>
      <c r="F482" s="45"/>
      <c r="G482" s="45"/>
      <c r="H482" s="45"/>
      <c r="I482" s="45"/>
    </row>
    <row r="483" spans="2:9" ht="15.75" customHeight="1" x14ac:dyDescent="0.25">
      <c r="B483" s="44"/>
      <c r="F483" s="45"/>
      <c r="G483" s="45"/>
      <c r="H483" s="45"/>
      <c r="I483" s="45"/>
    </row>
    <row r="484" spans="2:9" ht="15.75" customHeight="1" x14ac:dyDescent="0.25">
      <c r="B484" s="44"/>
      <c r="F484" s="45"/>
      <c r="G484" s="45"/>
      <c r="H484" s="45"/>
      <c r="I484" s="45"/>
    </row>
    <row r="485" spans="2:9" ht="15.75" customHeight="1" x14ac:dyDescent="0.25">
      <c r="B485" s="44"/>
      <c r="F485" s="45"/>
      <c r="G485" s="45"/>
      <c r="H485" s="45"/>
      <c r="I485" s="45"/>
    </row>
    <row r="486" spans="2:9" ht="15.75" customHeight="1" x14ac:dyDescent="0.25">
      <c r="B486" s="44"/>
      <c r="F486" s="45"/>
      <c r="G486" s="45"/>
      <c r="H486" s="45"/>
      <c r="I486" s="45"/>
    </row>
    <row r="487" spans="2:9" ht="15.75" customHeight="1" x14ac:dyDescent="0.25">
      <c r="B487" s="44"/>
      <c r="F487" s="45"/>
      <c r="G487" s="45"/>
      <c r="H487" s="45"/>
      <c r="I487" s="45"/>
    </row>
    <row r="488" spans="2:9" ht="15.75" customHeight="1" x14ac:dyDescent="0.25">
      <c r="B488" s="44"/>
      <c r="F488" s="45"/>
      <c r="G488" s="45"/>
      <c r="H488" s="45"/>
      <c r="I488" s="45"/>
    </row>
    <row r="489" spans="2:9" ht="15.75" customHeight="1" x14ac:dyDescent="0.25">
      <c r="B489" s="44"/>
      <c r="F489" s="45"/>
      <c r="G489" s="45"/>
      <c r="H489" s="45"/>
      <c r="I489" s="45"/>
    </row>
    <row r="490" spans="2:9" ht="15.75" customHeight="1" x14ac:dyDescent="0.25">
      <c r="B490" s="44"/>
      <c r="F490" s="45"/>
      <c r="G490" s="45"/>
      <c r="H490" s="45"/>
      <c r="I490" s="45"/>
    </row>
    <row r="491" spans="2:9" ht="15.75" customHeight="1" x14ac:dyDescent="0.25">
      <c r="B491" s="44"/>
      <c r="F491" s="45"/>
      <c r="G491" s="45"/>
      <c r="H491" s="45"/>
      <c r="I491" s="45"/>
    </row>
    <row r="492" spans="2:9" ht="15.75" customHeight="1" x14ac:dyDescent="0.25">
      <c r="B492" s="44"/>
      <c r="F492" s="45"/>
      <c r="G492" s="45"/>
      <c r="H492" s="45"/>
      <c r="I492" s="45"/>
    </row>
    <row r="493" spans="2:9" ht="15.75" customHeight="1" x14ac:dyDescent="0.25">
      <c r="B493" s="44"/>
      <c r="F493" s="45"/>
      <c r="G493" s="45"/>
      <c r="H493" s="45"/>
      <c r="I493" s="45"/>
    </row>
    <row r="494" spans="2:9" ht="15.75" customHeight="1" x14ac:dyDescent="0.25">
      <c r="B494" s="44"/>
      <c r="F494" s="45"/>
      <c r="G494" s="45"/>
      <c r="H494" s="45"/>
      <c r="I494" s="45"/>
    </row>
    <row r="495" spans="2:9" ht="15.75" customHeight="1" x14ac:dyDescent="0.25">
      <c r="B495" s="44"/>
      <c r="F495" s="45"/>
      <c r="G495" s="45"/>
      <c r="H495" s="45"/>
      <c r="I495" s="45"/>
    </row>
    <row r="496" spans="2:9" ht="15.75" customHeight="1" x14ac:dyDescent="0.25">
      <c r="B496" s="44"/>
      <c r="F496" s="45"/>
      <c r="G496" s="45"/>
      <c r="H496" s="45"/>
      <c r="I496" s="45"/>
    </row>
    <row r="497" spans="2:9" ht="15.75" customHeight="1" x14ac:dyDescent="0.25">
      <c r="B497" s="44"/>
      <c r="F497" s="45"/>
      <c r="G497" s="45"/>
      <c r="H497" s="45"/>
      <c r="I497" s="45"/>
    </row>
    <row r="498" spans="2:9" ht="15.75" customHeight="1" x14ac:dyDescent="0.25">
      <c r="B498" s="44"/>
      <c r="F498" s="45"/>
      <c r="G498" s="45"/>
      <c r="H498" s="45"/>
      <c r="I498" s="45"/>
    </row>
    <row r="499" spans="2:9" ht="15.75" customHeight="1" x14ac:dyDescent="0.25">
      <c r="B499" s="44"/>
      <c r="F499" s="45"/>
      <c r="G499" s="45"/>
      <c r="H499" s="45"/>
      <c r="I499" s="45"/>
    </row>
    <row r="500" spans="2:9" ht="15.75" customHeight="1" x14ac:dyDescent="0.25">
      <c r="B500" s="44"/>
      <c r="F500" s="45"/>
      <c r="G500" s="45"/>
      <c r="H500" s="45"/>
      <c r="I500" s="45"/>
    </row>
    <row r="501" spans="2:9" ht="15.75" customHeight="1" x14ac:dyDescent="0.25">
      <c r="B501" s="44"/>
      <c r="F501" s="45"/>
      <c r="G501" s="45"/>
      <c r="H501" s="45"/>
      <c r="I501" s="45"/>
    </row>
    <row r="502" spans="2:9" ht="15.75" customHeight="1" x14ac:dyDescent="0.25">
      <c r="B502" s="44"/>
      <c r="F502" s="45"/>
      <c r="G502" s="45"/>
      <c r="H502" s="45"/>
      <c r="I502" s="45"/>
    </row>
    <row r="503" spans="2:9" ht="15.75" customHeight="1" x14ac:dyDescent="0.25">
      <c r="B503" s="44"/>
      <c r="F503" s="45"/>
      <c r="G503" s="45"/>
      <c r="H503" s="45"/>
      <c r="I503" s="45"/>
    </row>
    <row r="504" spans="2:9" ht="15.75" customHeight="1" x14ac:dyDescent="0.25">
      <c r="B504" s="44"/>
      <c r="F504" s="45"/>
      <c r="G504" s="45"/>
      <c r="H504" s="45"/>
      <c r="I504" s="45"/>
    </row>
    <row r="505" spans="2:9" ht="15.75" customHeight="1" x14ac:dyDescent="0.25">
      <c r="B505" s="44"/>
      <c r="F505" s="45"/>
      <c r="G505" s="45"/>
      <c r="H505" s="45"/>
      <c r="I505" s="45"/>
    </row>
    <row r="506" spans="2:9" ht="15.75" customHeight="1" x14ac:dyDescent="0.25">
      <c r="B506" s="44"/>
      <c r="F506" s="45"/>
      <c r="G506" s="45"/>
      <c r="H506" s="45"/>
      <c r="I506" s="45"/>
    </row>
    <row r="507" spans="2:9" ht="15.75" customHeight="1" x14ac:dyDescent="0.25">
      <c r="B507" s="44"/>
      <c r="F507" s="45"/>
      <c r="G507" s="45"/>
      <c r="H507" s="45"/>
      <c r="I507" s="45"/>
    </row>
    <row r="508" spans="2:9" ht="15.75" customHeight="1" x14ac:dyDescent="0.25">
      <c r="B508" s="44"/>
      <c r="F508" s="45"/>
      <c r="G508" s="45"/>
      <c r="H508" s="45"/>
      <c r="I508" s="45"/>
    </row>
    <row r="509" spans="2:9" ht="15.75" customHeight="1" x14ac:dyDescent="0.25">
      <c r="B509" s="44"/>
      <c r="F509" s="45"/>
      <c r="G509" s="45"/>
      <c r="H509" s="45"/>
      <c r="I509" s="45"/>
    </row>
    <row r="510" spans="2:9" ht="15.75" customHeight="1" x14ac:dyDescent="0.25">
      <c r="B510" s="44"/>
      <c r="F510" s="45"/>
      <c r="G510" s="45"/>
      <c r="H510" s="45"/>
      <c r="I510" s="45"/>
    </row>
    <row r="511" spans="2:9" ht="15.75" customHeight="1" x14ac:dyDescent="0.25">
      <c r="B511" s="44"/>
      <c r="F511" s="45"/>
      <c r="G511" s="45"/>
      <c r="H511" s="45"/>
      <c r="I511" s="45"/>
    </row>
    <row r="512" spans="2:9" ht="15.75" customHeight="1" x14ac:dyDescent="0.25">
      <c r="B512" s="44"/>
      <c r="F512" s="45"/>
      <c r="G512" s="45"/>
      <c r="H512" s="45"/>
      <c r="I512" s="45"/>
    </row>
    <row r="513" spans="2:9" ht="15.75" customHeight="1" x14ac:dyDescent="0.25">
      <c r="B513" s="44"/>
      <c r="F513" s="45"/>
      <c r="G513" s="45"/>
      <c r="H513" s="45"/>
      <c r="I513" s="45"/>
    </row>
    <row r="514" spans="2:9" ht="15.75" customHeight="1" x14ac:dyDescent="0.25">
      <c r="B514" s="44"/>
      <c r="F514" s="45"/>
      <c r="G514" s="45"/>
      <c r="H514" s="45"/>
      <c r="I514" s="45"/>
    </row>
    <row r="515" spans="2:9" ht="15.75" customHeight="1" x14ac:dyDescent="0.25">
      <c r="B515" s="44"/>
      <c r="F515" s="45"/>
      <c r="G515" s="45"/>
      <c r="H515" s="45"/>
      <c r="I515" s="45"/>
    </row>
    <row r="516" spans="2:9" ht="15.75" customHeight="1" x14ac:dyDescent="0.25">
      <c r="B516" s="44"/>
      <c r="F516" s="45"/>
      <c r="G516" s="45"/>
      <c r="H516" s="45"/>
      <c r="I516" s="45"/>
    </row>
    <row r="517" spans="2:9" ht="15.75" customHeight="1" x14ac:dyDescent="0.25">
      <c r="B517" s="44"/>
      <c r="F517" s="45"/>
      <c r="G517" s="45"/>
      <c r="H517" s="45"/>
      <c r="I517" s="45"/>
    </row>
    <row r="518" spans="2:9" ht="15.75" customHeight="1" x14ac:dyDescent="0.25">
      <c r="B518" s="44"/>
      <c r="F518" s="45"/>
      <c r="G518" s="45"/>
      <c r="H518" s="45"/>
      <c r="I518" s="45"/>
    </row>
    <row r="519" spans="2:9" ht="15.75" customHeight="1" x14ac:dyDescent="0.25">
      <c r="B519" s="44"/>
      <c r="F519" s="45"/>
      <c r="G519" s="45"/>
      <c r="H519" s="45"/>
      <c r="I519" s="45"/>
    </row>
    <row r="520" spans="2:9" ht="15.75" customHeight="1" x14ac:dyDescent="0.25">
      <c r="B520" s="44"/>
      <c r="F520" s="45"/>
      <c r="G520" s="45"/>
      <c r="H520" s="45"/>
      <c r="I520" s="45"/>
    </row>
    <row r="521" spans="2:9" ht="15.75" customHeight="1" x14ac:dyDescent="0.25">
      <c r="B521" s="44"/>
      <c r="F521" s="45"/>
      <c r="G521" s="45"/>
      <c r="H521" s="45"/>
      <c r="I521" s="45"/>
    </row>
    <row r="522" spans="2:9" ht="15.75" customHeight="1" x14ac:dyDescent="0.25">
      <c r="B522" s="44"/>
      <c r="F522" s="45"/>
      <c r="G522" s="45"/>
      <c r="H522" s="45"/>
      <c r="I522" s="45"/>
    </row>
    <row r="523" spans="2:9" ht="15.75" customHeight="1" x14ac:dyDescent="0.25">
      <c r="B523" s="44"/>
      <c r="F523" s="45"/>
      <c r="G523" s="45"/>
      <c r="H523" s="45"/>
      <c r="I523" s="45"/>
    </row>
    <row r="524" spans="2:9" ht="15.75" customHeight="1" x14ac:dyDescent="0.25">
      <c r="B524" s="44"/>
      <c r="F524" s="45"/>
      <c r="G524" s="45"/>
      <c r="H524" s="45"/>
      <c r="I524" s="45"/>
    </row>
    <row r="525" spans="2:9" ht="15.75" customHeight="1" x14ac:dyDescent="0.25">
      <c r="B525" s="44"/>
      <c r="F525" s="45"/>
      <c r="G525" s="45"/>
      <c r="H525" s="45"/>
      <c r="I525" s="45"/>
    </row>
    <row r="526" spans="2:9" ht="15.75" customHeight="1" x14ac:dyDescent="0.25">
      <c r="B526" s="44"/>
      <c r="F526" s="45"/>
      <c r="G526" s="45"/>
      <c r="H526" s="45"/>
      <c r="I526" s="45"/>
    </row>
    <row r="527" spans="2:9" ht="15.75" customHeight="1" x14ac:dyDescent="0.25">
      <c r="B527" s="44"/>
      <c r="F527" s="45"/>
      <c r="G527" s="45"/>
      <c r="H527" s="45"/>
      <c r="I527" s="45"/>
    </row>
    <row r="528" spans="2:9" ht="15.75" customHeight="1" x14ac:dyDescent="0.25">
      <c r="B528" s="44"/>
      <c r="F528" s="45"/>
      <c r="G528" s="45"/>
      <c r="H528" s="45"/>
      <c r="I528" s="45"/>
    </row>
    <row r="529" spans="2:9" ht="15.75" customHeight="1" x14ac:dyDescent="0.25">
      <c r="B529" s="44"/>
      <c r="F529" s="45"/>
      <c r="G529" s="45"/>
      <c r="H529" s="45"/>
      <c r="I529" s="45"/>
    </row>
    <row r="530" spans="2:9" ht="15.75" customHeight="1" x14ac:dyDescent="0.25">
      <c r="B530" s="44"/>
      <c r="F530" s="45"/>
      <c r="G530" s="45"/>
      <c r="H530" s="45"/>
      <c r="I530" s="45"/>
    </row>
    <row r="531" spans="2:9" ht="15.75" customHeight="1" x14ac:dyDescent="0.25">
      <c r="B531" s="44"/>
      <c r="F531" s="45"/>
      <c r="G531" s="45"/>
      <c r="H531" s="45"/>
      <c r="I531" s="45"/>
    </row>
    <row r="532" spans="2:9" ht="15.75" customHeight="1" x14ac:dyDescent="0.25">
      <c r="B532" s="44"/>
      <c r="F532" s="45"/>
      <c r="G532" s="45"/>
      <c r="H532" s="45"/>
      <c r="I532" s="45"/>
    </row>
    <row r="533" spans="2:9" ht="15.75" customHeight="1" x14ac:dyDescent="0.25">
      <c r="B533" s="44"/>
      <c r="F533" s="45"/>
      <c r="G533" s="45"/>
      <c r="H533" s="45"/>
      <c r="I533" s="45"/>
    </row>
    <row r="534" spans="2:9" ht="15.75" customHeight="1" x14ac:dyDescent="0.25">
      <c r="B534" s="44"/>
      <c r="F534" s="45"/>
      <c r="G534" s="45"/>
      <c r="H534" s="45"/>
      <c r="I534" s="45"/>
    </row>
    <row r="535" spans="2:9" ht="15.75" customHeight="1" x14ac:dyDescent="0.25">
      <c r="B535" s="44"/>
      <c r="F535" s="45"/>
      <c r="G535" s="45"/>
      <c r="H535" s="45"/>
      <c r="I535" s="45"/>
    </row>
    <row r="536" spans="2:9" ht="15.75" customHeight="1" x14ac:dyDescent="0.25">
      <c r="B536" s="44"/>
      <c r="F536" s="45"/>
      <c r="G536" s="45"/>
      <c r="H536" s="45"/>
      <c r="I536" s="45"/>
    </row>
    <row r="537" spans="2:9" ht="15.75" customHeight="1" x14ac:dyDescent="0.25">
      <c r="B537" s="44"/>
      <c r="F537" s="45"/>
      <c r="G537" s="45"/>
      <c r="H537" s="45"/>
      <c r="I537" s="45"/>
    </row>
    <row r="538" spans="2:9" ht="15.75" customHeight="1" x14ac:dyDescent="0.25">
      <c r="B538" s="44"/>
      <c r="F538" s="45"/>
      <c r="G538" s="45"/>
      <c r="H538" s="45"/>
      <c r="I538" s="45"/>
    </row>
    <row r="539" spans="2:9" ht="15.75" customHeight="1" x14ac:dyDescent="0.25">
      <c r="B539" s="44"/>
      <c r="F539" s="45"/>
      <c r="G539" s="45"/>
      <c r="H539" s="45"/>
      <c r="I539" s="45"/>
    </row>
    <row r="540" spans="2:9" ht="15.75" customHeight="1" x14ac:dyDescent="0.25">
      <c r="B540" s="44"/>
      <c r="F540" s="45"/>
      <c r="G540" s="45"/>
      <c r="H540" s="45"/>
      <c r="I540" s="45"/>
    </row>
    <row r="541" spans="2:9" ht="15.75" customHeight="1" x14ac:dyDescent="0.25">
      <c r="B541" s="44"/>
      <c r="F541" s="45"/>
      <c r="G541" s="45"/>
      <c r="H541" s="45"/>
      <c r="I541" s="45"/>
    </row>
    <row r="542" spans="2:9" ht="15.75" customHeight="1" x14ac:dyDescent="0.25">
      <c r="B542" s="44"/>
      <c r="F542" s="45"/>
      <c r="G542" s="45"/>
      <c r="H542" s="45"/>
      <c r="I542" s="45"/>
    </row>
    <row r="543" spans="2:9" ht="15.75" customHeight="1" x14ac:dyDescent="0.25">
      <c r="B543" s="44"/>
      <c r="F543" s="45"/>
      <c r="G543" s="45"/>
      <c r="H543" s="45"/>
      <c r="I543" s="45"/>
    </row>
    <row r="544" spans="2:9" ht="15.75" customHeight="1" x14ac:dyDescent="0.25">
      <c r="B544" s="44"/>
      <c r="F544" s="45"/>
      <c r="G544" s="45"/>
      <c r="H544" s="45"/>
      <c r="I544" s="45"/>
    </row>
    <row r="545" spans="2:9" ht="15.75" customHeight="1" x14ac:dyDescent="0.25">
      <c r="B545" s="44"/>
      <c r="F545" s="45"/>
      <c r="G545" s="45"/>
      <c r="H545" s="45"/>
      <c r="I545" s="45"/>
    </row>
    <row r="546" spans="2:9" ht="15.75" customHeight="1" x14ac:dyDescent="0.25">
      <c r="B546" s="44"/>
      <c r="F546" s="45"/>
      <c r="G546" s="45"/>
      <c r="H546" s="45"/>
      <c r="I546" s="45"/>
    </row>
    <row r="547" spans="2:9" ht="15.75" customHeight="1" x14ac:dyDescent="0.25">
      <c r="B547" s="44"/>
      <c r="F547" s="45"/>
      <c r="G547" s="45"/>
      <c r="H547" s="45"/>
      <c r="I547" s="45"/>
    </row>
    <row r="548" spans="2:9" ht="15.75" customHeight="1" x14ac:dyDescent="0.25">
      <c r="B548" s="44"/>
      <c r="F548" s="45"/>
      <c r="G548" s="45"/>
      <c r="H548" s="45"/>
      <c r="I548" s="45"/>
    </row>
    <row r="549" spans="2:9" ht="15.75" customHeight="1" x14ac:dyDescent="0.25">
      <c r="B549" s="44"/>
      <c r="F549" s="45"/>
      <c r="G549" s="45"/>
      <c r="H549" s="45"/>
      <c r="I549" s="45"/>
    </row>
    <row r="550" spans="2:9" ht="15.75" customHeight="1" x14ac:dyDescent="0.25">
      <c r="B550" s="44"/>
      <c r="F550" s="45"/>
      <c r="G550" s="45"/>
      <c r="H550" s="45"/>
      <c r="I550" s="45"/>
    </row>
    <row r="551" spans="2:9" ht="15.75" customHeight="1" x14ac:dyDescent="0.25">
      <c r="B551" s="44"/>
      <c r="F551" s="45"/>
      <c r="G551" s="45"/>
      <c r="H551" s="45"/>
      <c r="I551" s="45"/>
    </row>
    <row r="552" spans="2:9" ht="15.75" customHeight="1" x14ac:dyDescent="0.25">
      <c r="B552" s="44"/>
      <c r="F552" s="45"/>
      <c r="G552" s="45"/>
      <c r="H552" s="45"/>
      <c r="I552" s="45"/>
    </row>
    <row r="553" spans="2:9" ht="15.75" customHeight="1" x14ac:dyDescent="0.25">
      <c r="B553" s="44"/>
      <c r="F553" s="45"/>
      <c r="G553" s="45"/>
      <c r="H553" s="45"/>
      <c r="I553" s="45"/>
    </row>
    <row r="554" spans="2:9" ht="15.75" customHeight="1" x14ac:dyDescent="0.25">
      <c r="B554" s="44"/>
      <c r="F554" s="45"/>
      <c r="G554" s="45"/>
      <c r="H554" s="45"/>
      <c r="I554" s="45"/>
    </row>
    <row r="555" spans="2:9" ht="15.75" customHeight="1" x14ac:dyDescent="0.25">
      <c r="B555" s="44"/>
      <c r="F555" s="45"/>
      <c r="G555" s="45"/>
      <c r="H555" s="45"/>
      <c r="I555" s="45"/>
    </row>
    <row r="556" spans="2:9" ht="15.75" customHeight="1" x14ac:dyDescent="0.25">
      <c r="B556" s="44"/>
      <c r="F556" s="45"/>
      <c r="G556" s="45"/>
      <c r="H556" s="45"/>
      <c r="I556" s="45"/>
    </row>
    <row r="557" spans="2:9" ht="15.75" customHeight="1" x14ac:dyDescent="0.25">
      <c r="B557" s="44"/>
      <c r="F557" s="45"/>
      <c r="G557" s="45"/>
      <c r="H557" s="45"/>
      <c r="I557" s="45"/>
    </row>
    <row r="558" spans="2:9" ht="15.75" customHeight="1" x14ac:dyDescent="0.25">
      <c r="B558" s="44"/>
      <c r="F558" s="45"/>
      <c r="G558" s="45"/>
      <c r="H558" s="45"/>
      <c r="I558" s="45"/>
    </row>
    <row r="559" spans="2:9" ht="15.75" customHeight="1" x14ac:dyDescent="0.25">
      <c r="B559" s="44"/>
      <c r="F559" s="45"/>
      <c r="G559" s="45"/>
      <c r="H559" s="45"/>
      <c r="I559" s="45"/>
    </row>
    <row r="560" spans="2:9" ht="15.75" customHeight="1" x14ac:dyDescent="0.25">
      <c r="B560" s="44"/>
      <c r="F560" s="45"/>
      <c r="G560" s="45"/>
      <c r="H560" s="45"/>
      <c r="I560" s="45"/>
    </row>
    <row r="561" spans="2:9" ht="15.75" customHeight="1" x14ac:dyDescent="0.25">
      <c r="B561" s="44"/>
      <c r="F561" s="45"/>
      <c r="G561" s="45"/>
      <c r="H561" s="45"/>
      <c r="I561" s="45"/>
    </row>
    <row r="562" spans="2:9" ht="15.75" customHeight="1" x14ac:dyDescent="0.25">
      <c r="B562" s="44"/>
      <c r="F562" s="45"/>
      <c r="G562" s="45"/>
      <c r="H562" s="45"/>
      <c r="I562" s="45"/>
    </row>
    <row r="563" spans="2:9" ht="15.75" customHeight="1" x14ac:dyDescent="0.25">
      <c r="B563" s="44"/>
      <c r="F563" s="45"/>
      <c r="G563" s="45"/>
      <c r="H563" s="45"/>
      <c r="I563" s="45"/>
    </row>
    <row r="564" spans="2:9" ht="15.75" customHeight="1" x14ac:dyDescent="0.25">
      <c r="B564" s="44"/>
      <c r="F564" s="45"/>
      <c r="G564" s="45"/>
      <c r="H564" s="45"/>
      <c r="I564" s="45"/>
    </row>
    <row r="565" spans="2:9" ht="15.75" customHeight="1" x14ac:dyDescent="0.25">
      <c r="B565" s="44"/>
      <c r="F565" s="45"/>
      <c r="G565" s="45"/>
      <c r="H565" s="45"/>
      <c r="I565" s="45"/>
    </row>
    <row r="566" spans="2:9" ht="15.75" customHeight="1" x14ac:dyDescent="0.25">
      <c r="B566" s="44"/>
      <c r="F566" s="45"/>
      <c r="G566" s="45"/>
      <c r="H566" s="45"/>
      <c r="I566" s="45"/>
    </row>
    <row r="567" spans="2:9" ht="15.75" customHeight="1" x14ac:dyDescent="0.25">
      <c r="B567" s="44"/>
      <c r="F567" s="45"/>
      <c r="G567" s="45"/>
      <c r="H567" s="45"/>
      <c r="I567" s="45"/>
    </row>
    <row r="568" spans="2:9" ht="15.75" customHeight="1" x14ac:dyDescent="0.25">
      <c r="B568" s="44"/>
      <c r="F568" s="45"/>
      <c r="G568" s="45"/>
      <c r="H568" s="45"/>
      <c r="I568" s="45"/>
    </row>
    <row r="569" spans="2:9" ht="15.75" customHeight="1" x14ac:dyDescent="0.25">
      <c r="B569" s="44"/>
      <c r="F569" s="45"/>
      <c r="G569" s="45"/>
      <c r="H569" s="45"/>
      <c r="I569" s="45"/>
    </row>
    <row r="570" spans="2:9" ht="15.75" customHeight="1" x14ac:dyDescent="0.25">
      <c r="B570" s="44"/>
      <c r="F570" s="45"/>
      <c r="G570" s="45"/>
      <c r="H570" s="45"/>
      <c r="I570" s="45"/>
    </row>
    <row r="571" spans="2:9" ht="15.75" customHeight="1" x14ac:dyDescent="0.25">
      <c r="B571" s="44"/>
      <c r="F571" s="45"/>
      <c r="G571" s="45"/>
      <c r="H571" s="45"/>
      <c r="I571" s="45"/>
    </row>
    <row r="572" spans="2:9" ht="15.75" customHeight="1" x14ac:dyDescent="0.25">
      <c r="B572" s="44"/>
      <c r="F572" s="45"/>
      <c r="G572" s="45"/>
      <c r="H572" s="45"/>
      <c r="I572" s="45"/>
    </row>
    <row r="573" spans="2:9" ht="15.75" customHeight="1" x14ac:dyDescent="0.25">
      <c r="B573" s="44"/>
      <c r="F573" s="45"/>
      <c r="G573" s="45"/>
      <c r="H573" s="45"/>
      <c r="I573" s="45"/>
    </row>
    <row r="574" spans="2:9" ht="15.75" customHeight="1" x14ac:dyDescent="0.25">
      <c r="B574" s="44"/>
      <c r="F574" s="45"/>
      <c r="G574" s="45"/>
      <c r="H574" s="45"/>
      <c r="I574" s="45"/>
    </row>
    <row r="575" spans="2:9" ht="15.75" customHeight="1" x14ac:dyDescent="0.25">
      <c r="B575" s="44"/>
      <c r="F575" s="45"/>
      <c r="G575" s="45"/>
      <c r="H575" s="45"/>
      <c r="I575" s="45"/>
    </row>
    <row r="576" spans="2:9" ht="15.75" customHeight="1" x14ac:dyDescent="0.25">
      <c r="B576" s="44"/>
      <c r="F576" s="45"/>
      <c r="G576" s="45"/>
      <c r="H576" s="45"/>
      <c r="I576" s="45"/>
    </row>
    <row r="577" spans="2:9" ht="15.75" customHeight="1" x14ac:dyDescent="0.25">
      <c r="B577" s="44"/>
      <c r="F577" s="45"/>
      <c r="G577" s="45"/>
      <c r="H577" s="45"/>
      <c r="I577" s="45"/>
    </row>
    <row r="578" spans="2:9" ht="15.75" customHeight="1" x14ac:dyDescent="0.25">
      <c r="B578" s="44"/>
      <c r="F578" s="45"/>
      <c r="G578" s="45"/>
      <c r="H578" s="45"/>
      <c r="I578" s="45"/>
    </row>
    <row r="579" spans="2:9" ht="15.75" customHeight="1" x14ac:dyDescent="0.25">
      <c r="B579" s="44"/>
      <c r="F579" s="45"/>
      <c r="G579" s="45"/>
      <c r="H579" s="45"/>
      <c r="I579" s="45"/>
    </row>
    <row r="580" spans="2:9" ht="15.75" customHeight="1" x14ac:dyDescent="0.25">
      <c r="B580" s="44"/>
      <c r="F580" s="45"/>
      <c r="G580" s="45"/>
      <c r="H580" s="45"/>
      <c r="I580" s="45"/>
    </row>
    <row r="581" spans="2:9" ht="15.75" customHeight="1" x14ac:dyDescent="0.25">
      <c r="B581" s="44"/>
      <c r="F581" s="45"/>
      <c r="G581" s="45"/>
      <c r="H581" s="45"/>
      <c r="I581" s="45"/>
    </row>
    <row r="582" spans="2:9" ht="15.75" customHeight="1" x14ac:dyDescent="0.25">
      <c r="B582" s="44"/>
      <c r="F582" s="45"/>
      <c r="G582" s="45"/>
      <c r="H582" s="45"/>
      <c r="I582" s="45"/>
    </row>
    <row r="583" spans="2:9" ht="15.75" customHeight="1" x14ac:dyDescent="0.25">
      <c r="B583" s="44"/>
      <c r="F583" s="45"/>
      <c r="G583" s="45"/>
      <c r="H583" s="45"/>
      <c r="I583" s="45"/>
    </row>
    <row r="584" spans="2:9" ht="15.75" customHeight="1" x14ac:dyDescent="0.25">
      <c r="B584" s="44"/>
      <c r="F584" s="45"/>
      <c r="G584" s="45"/>
      <c r="H584" s="45"/>
      <c r="I584" s="45"/>
    </row>
    <row r="585" spans="2:9" ht="15.75" customHeight="1" x14ac:dyDescent="0.25">
      <c r="B585" s="44"/>
      <c r="F585" s="45"/>
      <c r="G585" s="45"/>
      <c r="H585" s="45"/>
      <c r="I585" s="45"/>
    </row>
    <row r="586" spans="2:9" ht="15.75" customHeight="1" x14ac:dyDescent="0.25">
      <c r="B586" s="44"/>
      <c r="F586" s="45"/>
      <c r="G586" s="45"/>
      <c r="H586" s="45"/>
      <c r="I586" s="45"/>
    </row>
    <row r="587" spans="2:9" ht="15.75" customHeight="1" x14ac:dyDescent="0.25">
      <c r="B587" s="44"/>
      <c r="F587" s="45"/>
      <c r="G587" s="45"/>
      <c r="H587" s="45"/>
      <c r="I587" s="45"/>
    </row>
    <row r="588" spans="2:9" ht="15.75" customHeight="1" x14ac:dyDescent="0.25">
      <c r="B588" s="44"/>
      <c r="F588" s="45"/>
      <c r="G588" s="45"/>
      <c r="H588" s="45"/>
      <c r="I588" s="45"/>
    </row>
    <row r="589" spans="2:9" ht="15.75" customHeight="1" x14ac:dyDescent="0.25">
      <c r="B589" s="44"/>
      <c r="F589" s="45"/>
      <c r="G589" s="45"/>
      <c r="H589" s="45"/>
      <c r="I589" s="45"/>
    </row>
    <row r="590" spans="2:9" ht="15.75" customHeight="1" x14ac:dyDescent="0.25">
      <c r="B590" s="44"/>
      <c r="F590" s="45"/>
      <c r="G590" s="45"/>
      <c r="H590" s="45"/>
      <c r="I590" s="45"/>
    </row>
    <row r="591" spans="2:9" ht="15.75" customHeight="1" x14ac:dyDescent="0.25">
      <c r="B591" s="44"/>
      <c r="F591" s="45"/>
      <c r="G591" s="45"/>
      <c r="H591" s="45"/>
      <c r="I591" s="45"/>
    </row>
    <row r="592" spans="2:9" ht="15.75" customHeight="1" x14ac:dyDescent="0.25">
      <c r="B592" s="44"/>
      <c r="F592" s="45"/>
      <c r="G592" s="45"/>
      <c r="H592" s="45"/>
      <c r="I592" s="45"/>
    </row>
    <row r="593" spans="2:9" ht="15.75" customHeight="1" x14ac:dyDescent="0.25">
      <c r="B593" s="44"/>
      <c r="F593" s="45"/>
      <c r="G593" s="45"/>
      <c r="H593" s="45"/>
      <c r="I593" s="45"/>
    </row>
    <row r="594" spans="2:9" ht="15.75" customHeight="1" x14ac:dyDescent="0.25">
      <c r="B594" s="44"/>
      <c r="F594" s="45"/>
      <c r="G594" s="45"/>
      <c r="H594" s="45"/>
      <c r="I594" s="45"/>
    </row>
    <row r="595" spans="2:9" ht="15.75" customHeight="1" x14ac:dyDescent="0.25">
      <c r="B595" s="44"/>
      <c r="F595" s="45"/>
      <c r="G595" s="45"/>
      <c r="H595" s="45"/>
      <c r="I595" s="45"/>
    </row>
    <row r="596" spans="2:9" ht="15.75" customHeight="1" x14ac:dyDescent="0.25">
      <c r="B596" s="44"/>
      <c r="F596" s="45"/>
      <c r="G596" s="45"/>
      <c r="H596" s="45"/>
      <c r="I596" s="45"/>
    </row>
    <row r="597" spans="2:9" ht="15.75" customHeight="1" x14ac:dyDescent="0.25">
      <c r="B597" s="44"/>
      <c r="F597" s="45"/>
      <c r="G597" s="45"/>
      <c r="H597" s="45"/>
      <c r="I597" s="45"/>
    </row>
    <row r="598" spans="2:9" ht="15.75" customHeight="1" x14ac:dyDescent="0.25">
      <c r="B598" s="44"/>
      <c r="F598" s="45"/>
      <c r="G598" s="45"/>
      <c r="H598" s="45"/>
      <c r="I598" s="45"/>
    </row>
    <row r="599" spans="2:9" ht="15.75" customHeight="1" x14ac:dyDescent="0.25">
      <c r="B599" s="44"/>
      <c r="F599" s="45"/>
      <c r="G599" s="45"/>
      <c r="H599" s="45"/>
      <c r="I599" s="45"/>
    </row>
    <row r="600" spans="2:9" ht="15.75" customHeight="1" x14ac:dyDescent="0.25">
      <c r="B600" s="44"/>
      <c r="F600" s="45"/>
      <c r="G600" s="45"/>
      <c r="H600" s="45"/>
      <c r="I600" s="45"/>
    </row>
    <row r="601" spans="2:9" ht="15.75" customHeight="1" x14ac:dyDescent="0.25">
      <c r="B601" s="44"/>
      <c r="F601" s="45"/>
      <c r="G601" s="45"/>
      <c r="H601" s="45"/>
      <c r="I601" s="45"/>
    </row>
    <row r="602" spans="2:9" ht="15.75" customHeight="1" x14ac:dyDescent="0.25">
      <c r="B602" s="44"/>
      <c r="F602" s="45"/>
      <c r="G602" s="45"/>
      <c r="H602" s="45"/>
      <c r="I602" s="45"/>
    </row>
    <row r="603" spans="2:9" ht="15.75" customHeight="1" x14ac:dyDescent="0.25">
      <c r="B603" s="44"/>
      <c r="F603" s="45"/>
      <c r="G603" s="45"/>
      <c r="H603" s="45"/>
      <c r="I603" s="45"/>
    </row>
    <row r="604" spans="2:9" ht="15.75" customHeight="1" x14ac:dyDescent="0.25">
      <c r="B604" s="44"/>
      <c r="F604" s="45"/>
      <c r="G604" s="45"/>
      <c r="H604" s="45"/>
      <c r="I604" s="45"/>
    </row>
    <row r="605" spans="2:9" ht="15.75" customHeight="1" x14ac:dyDescent="0.25">
      <c r="B605" s="44"/>
      <c r="F605" s="45"/>
      <c r="G605" s="45"/>
      <c r="H605" s="45"/>
      <c r="I605" s="45"/>
    </row>
    <row r="606" spans="2:9" ht="15.75" customHeight="1" x14ac:dyDescent="0.25">
      <c r="B606" s="44"/>
      <c r="F606" s="45"/>
      <c r="G606" s="45"/>
      <c r="H606" s="45"/>
      <c r="I606" s="45"/>
    </row>
    <row r="607" spans="2:9" ht="15.75" customHeight="1" x14ac:dyDescent="0.25">
      <c r="B607" s="44"/>
      <c r="F607" s="45"/>
      <c r="G607" s="45"/>
      <c r="H607" s="45"/>
      <c r="I607" s="45"/>
    </row>
    <row r="608" spans="2:9" ht="15.75" customHeight="1" x14ac:dyDescent="0.25">
      <c r="B608" s="44"/>
      <c r="F608" s="45"/>
      <c r="G608" s="45"/>
      <c r="H608" s="45"/>
      <c r="I608" s="45"/>
    </row>
    <row r="609" spans="2:9" ht="15.75" customHeight="1" x14ac:dyDescent="0.25">
      <c r="B609" s="44"/>
      <c r="F609" s="45"/>
      <c r="G609" s="45"/>
      <c r="H609" s="45"/>
      <c r="I609" s="45"/>
    </row>
    <row r="610" spans="2:9" ht="15.75" customHeight="1" x14ac:dyDescent="0.25">
      <c r="B610" s="44"/>
      <c r="F610" s="45"/>
      <c r="G610" s="45"/>
      <c r="H610" s="45"/>
      <c r="I610" s="45"/>
    </row>
    <row r="611" spans="2:9" ht="15.75" customHeight="1" x14ac:dyDescent="0.25">
      <c r="B611" s="44"/>
      <c r="F611" s="45"/>
      <c r="G611" s="45"/>
      <c r="H611" s="45"/>
      <c r="I611" s="45"/>
    </row>
    <row r="612" spans="2:9" ht="15.75" customHeight="1" x14ac:dyDescent="0.25">
      <c r="B612" s="44"/>
      <c r="F612" s="45"/>
      <c r="G612" s="45"/>
      <c r="H612" s="45"/>
      <c r="I612" s="45"/>
    </row>
    <row r="613" spans="2:9" ht="15.75" customHeight="1" x14ac:dyDescent="0.25">
      <c r="B613" s="44"/>
      <c r="F613" s="45"/>
      <c r="G613" s="45"/>
      <c r="H613" s="45"/>
      <c r="I613" s="45"/>
    </row>
    <row r="614" spans="2:9" ht="15.75" customHeight="1" x14ac:dyDescent="0.25">
      <c r="B614" s="44"/>
      <c r="F614" s="45"/>
      <c r="G614" s="45"/>
      <c r="H614" s="45"/>
      <c r="I614" s="45"/>
    </row>
    <row r="615" spans="2:9" ht="15.75" customHeight="1" x14ac:dyDescent="0.25">
      <c r="B615" s="44"/>
      <c r="F615" s="45"/>
      <c r="G615" s="45"/>
      <c r="H615" s="45"/>
      <c r="I615" s="45"/>
    </row>
    <row r="616" spans="2:9" ht="15.75" customHeight="1" x14ac:dyDescent="0.25">
      <c r="B616" s="44"/>
      <c r="F616" s="45"/>
      <c r="G616" s="45"/>
      <c r="H616" s="45"/>
      <c r="I616" s="45"/>
    </row>
    <row r="617" spans="2:9" ht="15.75" customHeight="1" x14ac:dyDescent="0.25">
      <c r="B617" s="44"/>
      <c r="F617" s="45"/>
      <c r="G617" s="45"/>
      <c r="H617" s="45"/>
      <c r="I617" s="45"/>
    </row>
    <row r="618" spans="2:9" ht="15.75" customHeight="1" x14ac:dyDescent="0.25">
      <c r="B618" s="44"/>
      <c r="F618" s="45"/>
      <c r="G618" s="45"/>
      <c r="H618" s="45"/>
      <c r="I618" s="45"/>
    </row>
    <row r="619" spans="2:9" ht="15.75" customHeight="1" x14ac:dyDescent="0.25">
      <c r="B619" s="44"/>
      <c r="F619" s="45"/>
      <c r="G619" s="45"/>
      <c r="H619" s="45"/>
      <c r="I619" s="45"/>
    </row>
    <row r="620" spans="2:9" ht="15.75" customHeight="1" x14ac:dyDescent="0.25">
      <c r="B620" s="44"/>
      <c r="F620" s="45"/>
      <c r="G620" s="45"/>
      <c r="H620" s="45"/>
      <c r="I620" s="45"/>
    </row>
    <row r="621" spans="2:9" ht="15.75" customHeight="1" x14ac:dyDescent="0.25">
      <c r="B621" s="44"/>
      <c r="F621" s="45"/>
      <c r="G621" s="45"/>
      <c r="H621" s="45"/>
      <c r="I621" s="45"/>
    </row>
    <row r="622" spans="2:9" ht="15.75" customHeight="1" x14ac:dyDescent="0.25">
      <c r="B622" s="44"/>
      <c r="F622" s="45"/>
      <c r="G622" s="45"/>
      <c r="H622" s="45"/>
      <c r="I622" s="45"/>
    </row>
    <row r="623" spans="2:9" ht="15.75" customHeight="1" x14ac:dyDescent="0.25">
      <c r="B623" s="44"/>
      <c r="F623" s="45"/>
      <c r="G623" s="45"/>
      <c r="H623" s="45"/>
      <c r="I623" s="45"/>
    </row>
    <row r="624" spans="2:9" ht="15.75" customHeight="1" x14ac:dyDescent="0.25">
      <c r="B624" s="44"/>
      <c r="F624" s="45"/>
      <c r="G624" s="45"/>
      <c r="H624" s="45"/>
      <c r="I624" s="45"/>
    </row>
    <row r="625" spans="2:9" ht="15.75" customHeight="1" x14ac:dyDescent="0.25">
      <c r="B625" s="44"/>
      <c r="F625" s="45"/>
      <c r="G625" s="45"/>
      <c r="H625" s="45"/>
      <c r="I625" s="45"/>
    </row>
    <row r="626" spans="2:9" ht="15.75" customHeight="1" x14ac:dyDescent="0.25">
      <c r="B626" s="44"/>
      <c r="F626" s="45"/>
      <c r="G626" s="45"/>
      <c r="H626" s="45"/>
      <c r="I626" s="45"/>
    </row>
    <row r="627" spans="2:9" ht="15.75" customHeight="1" x14ac:dyDescent="0.25">
      <c r="B627" s="44"/>
      <c r="F627" s="45"/>
      <c r="G627" s="45"/>
      <c r="H627" s="45"/>
      <c r="I627" s="45"/>
    </row>
    <row r="628" spans="2:9" ht="15.75" customHeight="1" x14ac:dyDescent="0.25">
      <c r="B628" s="44"/>
      <c r="F628" s="45"/>
      <c r="G628" s="45"/>
      <c r="H628" s="45"/>
      <c r="I628" s="45"/>
    </row>
    <row r="629" spans="2:9" ht="15.75" customHeight="1" x14ac:dyDescent="0.25">
      <c r="B629" s="44"/>
      <c r="F629" s="45"/>
      <c r="G629" s="45"/>
      <c r="H629" s="45"/>
      <c r="I629" s="45"/>
    </row>
    <row r="630" spans="2:9" ht="15.75" customHeight="1" x14ac:dyDescent="0.25">
      <c r="B630" s="44"/>
      <c r="F630" s="45"/>
      <c r="G630" s="45"/>
      <c r="H630" s="45"/>
      <c r="I630" s="45"/>
    </row>
    <row r="631" spans="2:9" ht="15.75" customHeight="1" x14ac:dyDescent="0.25">
      <c r="B631" s="44"/>
      <c r="F631" s="45"/>
      <c r="G631" s="45"/>
      <c r="H631" s="45"/>
      <c r="I631" s="45"/>
    </row>
    <row r="632" spans="2:9" ht="15.75" customHeight="1" x14ac:dyDescent="0.25">
      <c r="B632" s="44"/>
      <c r="F632" s="45"/>
      <c r="G632" s="45"/>
      <c r="H632" s="45"/>
      <c r="I632" s="45"/>
    </row>
    <row r="633" spans="2:9" ht="15.75" customHeight="1" x14ac:dyDescent="0.25">
      <c r="B633" s="44"/>
      <c r="F633" s="45"/>
      <c r="G633" s="45"/>
      <c r="H633" s="45"/>
      <c r="I633" s="45"/>
    </row>
    <row r="634" spans="2:9" ht="15.75" customHeight="1" x14ac:dyDescent="0.25">
      <c r="B634" s="44"/>
      <c r="F634" s="45"/>
      <c r="G634" s="45"/>
      <c r="H634" s="45"/>
      <c r="I634" s="45"/>
    </row>
    <row r="635" spans="2:9" ht="15.75" customHeight="1" x14ac:dyDescent="0.25">
      <c r="B635" s="44"/>
      <c r="F635" s="45"/>
      <c r="G635" s="45"/>
      <c r="H635" s="45"/>
      <c r="I635" s="45"/>
    </row>
    <row r="636" spans="2:9" ht="15.75" customHeight="1" x14ac:dyDescent="0.25">
      <c r="B636" s="44"/>
      <c r="F636" s="45"/>
      <c r="G636" s="45"/>
      <c r="H636" s="45"/>
      <c r="I636" s="45"/>
    </row>
    <row r="637" spans="2:9" ht="15.75" customHeight="1" x14ac:dyDescent="0.25">
      <c r="B637" s="44"/>
      <c r="F637" s="45"/>
      <c r="G637" s="45"/>
      <c r="H637" s="45"/>
      <c r="I637" s="45"/>
    </row>
    <row r="638" spans="2:9" ht="15.75" customHeight="1" x14ac:dyDescent="0.25">
      <c r="B638" s="44"/>
      <c r="F638" s="45"/>
      <c r="G638" s="45"/>
      <c r="H638" s="45"/>
      <c r="I638" s="45"/>
    </row>
    <row r="639" spans="2:9" ht="15.75" customHeight="1" x14ac:dyDescent="0.25">
      <c r="B639" s="44"/>
      <c r="F639" s="45"/>
      <c r="G639" s="45"/>
      <c r="H639" s="45"/>
      <c r="I639" s="45"/>
    </row>
    <row r="640" spans="2:9" ht="15.75" customHeight="1" x14ac:dyDescent="0.25">
      <c r="B640" s="44"/>
      <c r="F640" s="45"/>
      <c r="G640" s="45"/>
      <c r="H640" s="45"/>
      <c r="I640" s="45"/>
    </row>
    <row r="641" spans="2:9" ht="15.75" customHeight="1" x14ac:dyDescent="0.25">
      <c r="B641" s="44"/>
      <c r="F641" s="45"/>
      <c r="G641" s="45"/>
      <c r="H641" s="45"/>
      <c r="I641" s="45"/>
    </row>
    <row r="642" spans="2:9" ht="15.75" customHeight="1" x14ac:dyDescent="0.25">
      <c r="B642" s="44"/>
      <c r="F642" s="45"/>
      <c r="G642" s="45"/>
      <c r="H642" s="45"/>
      <c r="I642" s="45"/>
    </row>
    <row r="643" spans="2:9" ht="15.75" customHeight="1" x14ac:dyDescent="0.25">
      <c r="B643" s="44"/>
      <c r="F643" s="45"/>
      <c r="G643" s="45"/>
      <c r="H643" s="45"/>
      <c r="I643" s="45"/>
    </row>
    <row r="644" spans="2:9" ht="15.75" customHeight="1" x14ac:dyDescent="0.25">
      <c r="B644" s="44"/>
      <c r="F644" s="45"/>
      <c r="G644" s="45"/>
      <c r="H644" s="45"/>
      <c r="I644" s="45"/>
    </row>
    <row r="645" spans="2:9" ht="15.75" customHeight="1" x14ac:dyDescent="0.25">
      <c r="B645" s="44"/>
      <c r="F645" s="45"/>
      <c r="G645" s="45"/>
      <c r="H645" s="45"/>
      <c r="I645" s="45"/>
    </row>
    <row r="646" spans="2:9" ht="15.75" customHeight="1" x14ac:dyDescent="0.25">
      <c r="B646" s="44"/>
      <c r="F646" s="45"/>
      <c r="G646" s="45"/>
      <c r="H646" s="45"/>
      <c r="I646" s="45"/>
    </row>
    <row r="647" spans="2:9" ht="15.75" customHeight="1" x14ac:dyDescent="0.25">
      <c r="B647" s="44"/>
      <c r="F647" s="45"/>
      <c r="G647" s="45"/>
      <c r="H647" s="45"/>
      <c r="I647" s="45"/>
    </row>
    <row r="648" spans="2:9" ht="15.75" customHeight="1" x14ac:dyDescent="0.25">
      <c r="B648" s="44"/>
      <c r="F648" s="45"/>
      <c r="G648" s="45"/>
      <c r="H648" s="45"/>
      <c r="I648" s="45"/>
    </row>
    <row r="649" spans="2:9" ht="15.75" customHeight="1" x14ac:dyDescent="0.25">
      <c r="B649" s="44"/>
      <c r="F649" s="45"/>
      <c r="G649" s="45"/>
      <c r="H649" s="45"/>
      <c r="I649" s="45"/>
    </row>
    <row r="650" spans="2:9" ht="15.75" customHeight="1" x14ac:dyDescent="0.25">
      <c r="B650" s="44"/>
      <c r="F650" s="45"/>
      <c r="G650" s="45"/>
      <c r="H650" s="45"/>
      <c r="I650" s="45"/>
    </row>
    <row r="651" spans="2:9" ht="15.75" customHeight="1" x14ac:dyDescent="0.25">
      <c r="B651" s="44"/>
      <c r="F651" s="45"/>
      <c r="G651" s="45"/>
      <c r="H651" s="45"/>
      <c r="I651" s="45"/>
    </row>
    <row r="652" spans="2:9" ht="15.75" customHeight="1" x14ac:dyDescent="0.25">
      <c r="B652" s="44"/>
      <c r="F652" s="45"/>
      <c r="G652" s="45"/>
      <c r="H652" s="45"/>
      <c r="I652" s="45"/>
    </row>
    <row r="653" spans="2:9" ht="15.75" customHeight="1" x14ac:dyDescent="0.25">
      <c r="B653" s="44"/>
      <c r="F653" s="45"/>
      <c r="G653" s="45"/>
      <c r="H653" s="45"/>
      <c r="I653" s="45"/>
    </row>
    <row r="654" spans="2:9" ht="15.75" customHeight="1" x14ac:dyDescent="0.25">
      <c r="B654" s="44"/>
      <c r="F654" s="45"/>
      <c r="G654" s="45"/>
      <c r="H654" s="45"/>
      <c r="I654" s="45"/>
    </row>
    <row r="655" spans="2:9" ht="15.75" customHeight="1" x14ac:dyDescent="0.25">
      <c r="B655" s="44"/>
      <c r="F655" s="45"/>
      <c r="G655" s="45"/>
      <c r="H655" s="45"/>
      <c r="I655" s="45"/>
    </row>
    <row r="656" spans="2:9" ht="15.75" customHeight="1" x14ac:dyDescent="0.25">
      <c r="B656" s="44"/>
      <c r="F656" s="45"/>
      <c r="G656" s="45"/>
      <c r="H656" s="45"/>
      <c r="I656" s="45"/>
    </row>
    <row r="657" spans="2:9" ht="15.75" customHeight="1" x14ac:dyDescent="0.25">
      <c r="B657" s="44"/>
      <c r="F657" s="45"/>
      <c r="G657" s="45"/>
      <c r="H657" s="45"/>
      <c r="I657" s="45"/>
    </row>
    <row r="658" spans="2:9" ht="15.75" customHeight="1" x14ac:dyDescent="0.25">
      <c r="B658" s="44"/>
      <c r="F658" s="45"/>
      <c r="G658" s="45"/>
      <c r="H658" s="45"/>
      <c r="I658" s="45"/>
    </row>
    <row r="659" spans="2:9" ht="15.75" customHeight="1" x14ac:dyDescent="0.25">
      <c r="B659" s="44"/>
      <c r="F659" s="45"/>
      <c r="G659" s="45"/>
      <c r="H659" s="45"/>
      <c r="I659" s="45"/>
    </row>
    <row r="660" spans="2:9" ht="15.75" customHeight="1" x14ac:dyDescent="0.25">
      <c r="B660" s="44"/>
      <c r="F660" s="45"/>
      <c r="G660" s="45"/>
      <c r="H660" s="45"/>
      <c r="I660" s="45"/>
    </row>
    <row r="661" spans="2:9" ht="15.75" customHeight="1" x14ac:dyDescent="0.25">
      <c r="B661" s="44"/>
      <c r="F661" s="45"/>
      <c r="G661" s="45"/>
      <c r="H661" s="45"/>
      <c r="I661" s="45"/>
    </row>
    <row r="662" spans="2:9" ht="15.75" customHeight="1" x14ac:dyDescent="0.25">
      <c r="B662" s="44"/>
      <c r="F662" s="45"/>
      <c r="G662" s="45"/>
      <c r="H662" s="45"/>
      <c r="I662" s="45"/>
    </row>
    <row r="663" spans="2:9" ht="15.75" customHeight="1" x14ac:dyDescent="0.25">
      <c r="B663" s="44"/>
      <c r="F663" s="45"/>
      <c r="G663" s="45"/>
      <c r="H663" s="45"/>
      <c r="I663" s="45"/>
    </row>
    <row r="664" spans="2:9" ht="15.75" customHeight="1" x14ac:dyDescent="0.25">
      <c r="B664" s="44"/>
      <c r="F664" s="45"/>
      <c r="G664" s="45"/>
      <c r="H664" s="45"/>
      <c r="I664" s="45"/>
    </row>
    <row r="665" spans="2:9" ht="15.75" customHeight="1" x14ac:dyDescent="0.25">
      <c r="B665" s="44"/>
      <c r="F665" s="45"/>
      <c r="G665" s="45"/>
      <c r="H665" s="45"/>
      <c r="I665" s="45"/>
    </row>
    <row r="666" spans="2:9" ht="15.75" customHeight="1" x14ac:dyDescent="0.25">
      <c r="B666" s="44"/>
      <c r="F666" s="45"/>
      <c r="G666" s="45"/>
      <c r="H666" s="45"/>
      <c r="I666" s="45"/>
    </row>
    <row r="667" spans="2:9" ht="15.75" customHeight="1" x14ac:dyDescent="0.25">
      <c r="B667" s="44"/>
      <c r="F667" s="45"/>
      <c r="G667" s="45"/>
      <c r="H667" s="45"/>
      <c r="I667" s="45"/>
    </row>
    <row r="668" spans="2:9" ht="15.75" customHeight="1" x14ac:dyDescent="0.25">
      <c r="B668" s="44"/>
      <c r="F668" s="45"/>
      <c r="G668" s="45"/>
      <c r="H668" s="45"/>
      <c r="I668" s="45"/>
    </row>
    <row r="669" spans="2:9" ht="15.75" customHeight="1" x14ac:dyDescent="0.25">
      <c r="B669" s="44"/>
      <c r="F669" s="45"/>
      <c r="G669" s="45"/>
      <c r="H669" s="45"/>
      <c r="I669" s="45"/>
    </row>
    <row r="670" spans="2:9" ht="15.75" customHeight="1" x14ac:dyDescent="0.25">
      <c r="B670" s="44"/>
      <c r="F670" s="45"/>
      <c r="G670" s="45"/>
      <c r="H670" s="45"/>
      <c r="I670" s="45"/>
    </row>
    <row r="671" spans="2:9" ht="15.75" customHeight="1" x14ac:dyDescent="0.25">
      <c r="B671" s="44"/>
      <c r="F671" s="45"/>
      <c r="G671" s="45"/>
      <c r="H671" s="45"/>
      <c r="I671" s="45"/>
    </row>
    <row r="672" spans="2:9" ht="15.75" customHeight="1" x14ac:dyDescent="0.25">
      <c r="B672" s="44"/>
      <c r="F672" s="45"/>
      <c r="G672" s="45"/>
      <c r="H672" s="45"/>
      <c r="I672" s="45"/>
    </row>
    <row r="673" spans="2:9" ht="15.75" customHeight="1" x14ac:dyDescent="0.25">
      <c r="B673" s="44"/>
      <c r="F673" s="45"/>
      <c r="G673" s="45"/>
      <c r="H673" s="45"/>
      <c r="I673" s="45"/>
    </row>
    <row r="674" spans="2:9" ht="15.75" customHeight="1" x14ac:dyDescent="0.25">
      <c r="B674" s="44"/>
      <c r="F674" s="45"/>
      <c r="G674" s="45"/>
      <c r="H674" s="45"/>
      <c r="I674" s="45"/>
    </row>
    <row r="675" spans="2:9" ht="15.75" customHeight="1" x14ac:dyDescent="0.25">
      <c r="B675" s="44"/>
      <c r="F675" s="45"/>
      <c r="G675" s="45"/>
      <c r="H675" s="45"/>
      <c r="I675" s="45"/>
    </row>
    <row r="676" spans="2:9" ht="15.75" customHeight="1" x14ac:dyDescent="0.25">
      <c r="B676" s="44"/>
      <c r="F676" s="45"/>
      <c r="G676" s="45"/>
      <c r="H676" s="45"/>
      <c r="I676" s="45"/>
    </row>
    <row r="677" spans="2:9" ht="15.75" customHeight="1" x14ac:dyDescent="0.25">
      <c r="B677" s="44"/>
      <c r="F677" s="45"/>
      <c r="G677" s="45"/>
      <c r="H677" s="45"/>
      <c r="I677" s="45"/>
    </row>
    <row r="678" spans="2:9" ht="15.75" customHeight="1" x14ac:dyDescent="0.25">
      <c r="B678" s="44"/>
      <c r="F678" s="45"/>
      <c r="G678" s="45"/>
      <c r="H678" s="45"/>
      <c r="I678" s="45"/>
    </row>
    <row r="679" spans="2:9" ht="15.75" customHeight="1" x14ac:dyDescent="0.25">
      <c r="B679" s="44"/>
      <c r="F679" s="45"/>
      <c r="G679" s="45"/>
      <c r="H679" s="45"/>
      <c r="I679" s="45"/>
    </row>
    <row r="680" spans="2:9" ht="15.75" customHeight="1" x14ac:dyDescent="0.25">
      <c r="B680" s="44"/>
      <c r="F680" s="45"/>
      <c r="G680" s="45"/>
      <c r="H680" s="45"/>
      <c r="I680" s="45"/>
    </row>
    <row r="681" spans="2:9" ht="15.75" customHeight="1" x14ac:dyDescent="0.25">
      <c r="B681" s="44"/>
      <c r="F681" s="45"/>
      <c r="G681" s="45"/>
      <c r="H681" s="45"/>
      <c r="I681" s="45"/>
    </row>
    <row r="682" spans="2:9" ht="15.75" customHeight="1" x14ac:dyDescent="0.25">
      <c r="B682" s="44"/>
      <c r="F682" s="45"/>
      <c r="G682" s="45"/>
      <c r="H682" s="45"/>
      <c r="I682" s="45"/>
    </row>
    <row r="683" spans="2:9" ht="15.75" customHeight="1" x14ac:dyDescent="0.25">
      <c r="B683" s="44"/>
      <c r="F683" s="45"/>
      <c r="G683" s="45"/>
      <c r="H683" s="45"/>
      <c r="I683" s="45"/>
    </row>
    <row r="684" spans="2:9" ht="15.75" customHeight="1" x14ac:dyDescent="0.25">
      <c r="B684" s="44"/>
      <c r="F684" s="45"/>
      <c r="G684" s="45"/>
      <c r="H684" s="45"/>
      <c r="I684" s="45"/>
    </row>
    <row r="685" spans="2:9" ht="15.75" customHeight="1" x14ac:dyDescent="0.25">
      <c r="B685" s="44"/>
      <c r="F685" s="45"/>
      <c r="G685" s="45"/>
      <c r="H685" s="45"/>
      <c r="I685" s="45"/>
    </row>
    <row r="686" spans="2:9" ht="15.75" customHeight="1" x14ac:dyDescent="0.25">
      <c r="B686" s="44"/>
      <c r="F686" s="45"/>
      <c r="G686" s="45"/>
      <c r="H686" s="45"/>
      <c r="I686" s="45"/>
    </row>
    <row r="687" spans="2:9" ht="15.75" customHeight="1" x14ac:dyDescent="0.25">
      <c r="B687" s="44"/>
      <c r="F687" s="45"/>
      <c r="G687" s="45"/>
      <c r="H687" s="45"/>
      <c r="I687" s="45"/>
    </row>
    <row r="688" spans="2:9" ht="15.75" customHeight="1" x14ac:dyDescent="0.25">
      <c r="B688" s="44"/>
      <c r="F688" s="45"/>
      <c r="G688" s="45"/>
      <c r="H688" s="45"/>
      <c r="I688" s="45"/>
    </row>
    <row r="689" spans="2:9" ht="15.75" customHeight="1" x14ac:dyDescent="0.25">
      <c r="B689" s="44"/>
      <c r="F689" s="45"/>
      <c r="G689" s="45"/>
      <c r="H689" s="45"/>
      <c r="I689" s="45"/>
    </row>
    <row r="690" spans="2:9" ht="15.75" customHeight="1" x14ac:dyDescent="0.25">
      <c r="B690" s="44"/>
      <c r="F690" s="45"/>
      <c r="G690" s="45"/>
      <c r="H690" s="45"/>
      <c r="I690" s="45"/>
    </row>
    <row r="691" spans="2:9" ht="15.75" customHeight="1" x14ac:dyDescent="0.25">
      <c r="B691" s="44"/>
      <c r="F691" s="45"/>
      <c r="G691" s="45"/>
      <c r="H691" s="45"/>
      <c r="I691" s="45"/>
    </row>
    <row r="692" spans="2:9" ht="15.75" customHeight="1" x14ac:dyDescent="0.25">
      <c r="B692" s="44"/>
      <c r="F692" s="45"/>
      <c r="G692" s="45"/>
      <c r="H692" s="45"/>
      <c r="I692" s="45"/>
    </row>
    <row r="693" spans="2:9" ht="15.75" customHeight="1" x14ac:dyDescent="0.25">
      <c r="B693" s="44"/>
      <c r="F693" s="45"/>
      <c r="G693" s="45"/>
      <c r="H693" s="45"/>
      <c r="I693" s="45"/>
    </row>
    <row r="694" spans="2:9" ht="15.75" customHeight="1" x14ac:dyDescent="0.25">
      <c r="B694" s="44"/>
      <c r="F694" s="45"/>
      <c r="G694" s="45"/>
      <c r="H694" s="45"/>
      <c r="I694" s="45"/>
    </row>
    <row r="695" spans="2:9" ht="15.75" customHeight="1" x14ac:dyDescent="0.25">
      <c r="B695" s="44"/>
      <c r="F695" s="45"/>
      <c r="G695" s="45"/>
      <c r="H695" s="45"/>
      <c r="I695" s="45"/>
    </row>
    <row r="696" spans="2:9" ht="15.75" customHeight="1" x14ac:dyDescent="0.25">
      <c r="B696" s="44"/>
      <c r="F696" s="45"/>
      <c r="G696" s="45"/>
      <c r="H696" s="45"/>
      <c r="I696" s="45"/>
    </row>
    <row r="697" spans="2:9" ht="15.75" customHeight="1" x14ac:dyDescent="0.25">
      <c r="B697" s="44"/>
      <c r="F697" s="45"/>
      <c r="G697" s="45"/>
      <c r="H697" s="45"/>
      <c r="I697" s="45"/>
    </row>
    <row r="698" spans="2:9" ht="15.75" customHeight="1" x14ac:dyDescent="0.25">
      <c r="B698" s="44"/>
      <c r="F698" s="45"/>
      <c r="G698" s="45"/>
      <c r="H698" s="45"/>
      <c r="I698" s="45"/>
    </row>
    <row r="699" spans="2:9" ht="15.75" customHeight="1" x14ac:dyDescent="0.25">
      <c r="B699" s="44"/>
      <c r="F699" s="45"/>
      <c r="G699" s="45"/>
      <c r="H699" s="45"/>
      <c r="I699" s="45"/>
    </row>
    <row r="700" spans="2:9" ht="15.75" customHeight="1" x14ac:dyDescent="0.25">
      <c r="B700" s="44"/>
      <c r="F700" s="45"/>
      <c r="G700" s="45"/>
      <c r="H700" s="45"/>
      <c r="I700" s="45"/>
    </row>
    <row r="701" spans="2:9" ht="15.75" customHeight="1" x14ac:dyDescent="0.25">
      <c r="B701" s="44"/>
      <c r="F701" s="45"/>
      <c r="G701" s="45"/>
      <c r="H701" s="45"/>
      <c r="I701" s="45"/>
    </row>
    <row r="702" spans="2:9" ht="15.75" customHeight="1" x14ac:dyDescent="0.25">
      <c r="B702" s="44"/>
      <c r="F702" s="45"/>
      <c r="G702" s="45"/>
      <c r="H702" s="45"/>
      <c r="I702" s="45"/>
    </row>
    <row r="703" spans="2:9" ht="15.75" customHeight="1" x14ac:dyDescent="0.25">
      <c r="B703" s="44"/>
      <c r="F703" s="45"/>
      <c r="G703" s="45"/>
      <c r="H703" s="45"/>
      <c r="I703" s="45"/>
    </row>
    <row r="704" spans="2:9" ht="15.75" customHeight="1" x14ac:dyDescent="0.25">
      <c r="B704" s="44"/>
      <c r="F704" s="45"/>
      <c r="G704" s="45"/>
      <c r="H704" s="45"/>
      <c r="I704" s="45"/>
    </row>
    <row r="705" spans="2:9" ht="15.75" customHeight="1" x14ac:dyDescent="0.25">
      <c r="B705" s="44"/>
      <c r="F705" s="45"/>
      <c r="G705" s="45"/>
      <c r="H705" s="45"/>
      <c r="I705" s="45"/>
    </row>
    <row r="706" spans="2:9" ht="15.75" customHeight="1" x14ac:dyDescent="0.25">
      <c r="B706" s="44"/>
      <c r="F706" s="45"/>
      <c r="G706" s="45"/>
      <c r="H706" s="45"/>
      <c r="I706" s="45"/>
    </row>
    <row r="707" spans="2:9" ht="15.75" customHeight="1" x14ac:dyDescent="0.25">
      <c r="B707" s="44"/>
      <c r="F707" s="45"/>
      <c r="G707" s="45"/>
      <c r="H707" s="45"/>
      <c r="I707" s="45"/>
    </row>
    <row r="708" spans="2:9" ht="15.75" customHeight="1" x14ac:dyDescent="0.25">
      <c r="B708" s="44"/>
      <c r="F708" s="45"/>
      <c r="G708" s="45"/>
      <c r="H708" s="45"/>
      <c r="I708" s="45"/>
    </row>
    <row r="709" spans="2:9" ht="15.75" customHeight="1" x14ac:dyDescent="0.25">
      <c r="B709" s="44"/>
      <c r="F709" s="45"/>
      <c r="G709" s="45"/>
      <c r="H709" s="45"/>
      <c r="I709" s="45"/>
    </row>
    <row r="710" spans="2:9" ht="15.75" customHeight="1" x14ac:dyDescent="0.25">
      <c r="B710" s="44"/>
      <c r="F710" s="45"/>
      <c r="G710" s="45"/>
      <c r="H710" s="45"/>
      <c r="I710" s="45"/>
    </row>
    <row r="711" spans="2:9" ht="15.75" customHeight="1" x14ac:dyDescent="0.25">
      <c r="B711" s="44"/>
      <c r="F711" s="45"/>
      <c r="G711" s="45"/>
      <c r="H711" s="45"/>
      <c r="I711" s="45"/>
    </row>
    <row r="712" spans="2:9" ht="15.75" customHeight="1" x14ac:dyDescent="0.25">
      <c r="B712" s="44"/>
      <c r="F712" s="45"/>
      <c r="G712" s="45"/>
      <c r="H712" s="45"/>
      <c r="I712" s="45"/>
    </row>
    <row r="713" spans="2:9" ht="15.75" customHeight="1" x14ac:dyDescent="0.25">
      <c r="B713" s="44"/>
      <c r="F713" s="45"/>
      <c r="G713" s="45"/>
      <c r="H713" s="45"/>
      <c r="I713" s="45"/>
    </row>
    <row r="714" spans="2:9" ht="15.75" customHeight="1" x14ac:dyDescent="0.25">
      <c r="B714" s="44"/>
      <c r="F714" s="45"/>
      <c r="G714" s="45"/>
      <c r="H714" s="45"/>
      <c r="I714" s="45"/>
    </row>
    <row r="715" spans="2:9" ht="15.75" customHeight="1" x14ac:dyDescent="0.25">
      <c r="B715" s="44"/>
      <c r="F715" s="45"/>
      <c r="G715" s="45"/>
      <c r="H715" s="45"/>
      <c r="I715" s="45"/>
    </row>
    <row r="716" spans="2:9" ht="15.75" customHeight="1" x14ac:dyDescent="0.25">
      <c r="B716" s="44"/>
      <c r="F716" s="45"/>
      <c r="G716" s="45"/>
      <c r="H716" s="45"/>
      <c r="I716" s="45"/>
    </row>
    <row r="717" spans="2:9" ht="15.75" customHeight="1" x14ac:dyDescent="0.25">
      <c r="B717" s="44"/>
      <c r="F717" s="45"/>
      <c r="G717" s="45"/>
      <c r="H717" s="45"/>
      <c r="I717" s="45"/>
    </row>
    <row r="718" spans="2:9" ht="15.75" customHeight="1" x14ac:dyDescent="0.25">
      <c r="B718" s="44"/>
      <c r="F718" s="45"/>
      <c r="G718" s="45"/>
      <c r="H718" s="45"/>
      <c r="I718" s="45"/>
    </row>
    <row r="719" spans="2:9" ht="15.75" customHeight="1" x14ac:dyDescent="0.25">
      <c r="B719" s="44"/>
      <c r="F719" s="45"/>
      <c r="G719" s="45"/>
      <c r="H719" s="45"/>
      <c r="I719" s="45"/>
    </row>
    <row r="720" spans="2:9" ht="15.75" customHeight="1" x14ac:dyDescent="0.25">
      <c r="B720" s="44"/>
      <c r="F720" s="45"/>
      <c r="G720" s="45"/>
      <c r="H720" s="45"/>
      <c r="I720" s="45"/>
    </row>
    <row r="721" spans="2:9" ht="15.75" customHeight="1" x14ac:dyDescent="0.25">
      <c r="B721" s="44"/>
      <c r="F721" s="45"/>
      <c r="G721" s="45"/>
      <c r="H721" s="45"/>
      <c r="I721" s="45"/>
    </row>
    <row r="722" spans="2:9" ht="15.75" customHeight="1" x14ac:dyDescent="0.25">
      <c r="B722" s="44"/>
      <c r="F722" s="45"/>
      <c r="G722" s="45"/>
      <c r="H722" s="45"/>
      <c r="I722" s="45"/>
    </row>
    <row r="723" spans="2:9" ht="15.75" customHeight="1" x14ac:dyDescent="0.25">
      <c r="B723" s="44"/>
      <c r="F723" s="45"/>
      <c r="G723" s="45"/>
      <c r="H723" s="45"/>
      <c r="I723" s="45"/>
    </row>
    <row r="724" spans="2:9" ht="15.75" customHeight="1" x14ac:dyDescent="0.25">
      <c r="B724" s="44"/>
      <c r="F724" s="45"/>
      <c r="G724" s="45"/>
      <c r="H724" s="45"/>
      <c r="I724" s="45"/>
    </row>
    <row r="725" spans="2:9" ht="15.75" customHeight="1" x14ac:dyDescent="0.25">
      <c r="B725" s="44"/>
      <c r="F725" s="45"/>
      <c r="G725" s="45"/>
      <c r="H725" s="45"/>
      <c r="I725" s="45"/>
    </row>
    <row r="726" spans="2:9" ht="15.75" customHeight="1" x14ac:dyDescent="0.25">
      <c r="B726" s="44"/>
      <c r="F726" s="45"/>
      <c r="G726" s="45"/>
      <c r="H726" s="45"/>
      <c r="I726" s="45"/>
    </row>
    <row r="727" spans="2:9" ht="15.75" customHeight="1" x14ac:dyDescent="0.25">
      <c r="B727" s="44"/>
      <c r="F727" s="45"/>
      <c r="G727" s="45"/>
      <c r="H727" s="45"/>
      <c r="I727" s="45"/>
    </row>
    <row r="728" spans="2:9" ht="15.75" customHeight="1" x14ac:dyDescent="0.25">
      <c r="B728" s="44"/>
      <c r="F728" s="45"/>
      <c r="G728" s="45"/>
      <c r="H728" s="45"/>
      <c r="I728" s="45"/>
    </row>
    <row r="729" spans="2:9" ht="15.75" customHeight="1" x14ac:dyDescent="0.25">
      <c r="B729" s="44"/>
      <c r="F729" s="45"/>
      <c r="G729" s="45"/>
      <c r="H729" s="45"/>
      <c r="I729" s="45"/>
    </row>
    <row r="730" spans="2:9" ht="15.75" customHeight="1" x14ac:dyDescent="0.25">
      <c r="B730" s="44"/>
      <c r="F730" s="45"/>
      <c r="G730" s="45"/>
      <c r="H730" s="45"/>
      <c r="I730" s="45"/>
    </row>
    <row r="731" spans="2:9" ht="15.75" customHeight="1" x14ac:dyDescent="0.25">
      <c r="B731" s="44"/>
      <c r="F731" s="45"/>
      <c r="G731" s="45"/>
      <c r="H731" s="45"/>
      <c r="I731" s="45"/>
    </row>
    <row r="732" spans="2:9" ht="15.75" customHeight="1" x14ac:dyDescent="0.25">
      <c r="B732" s="44"/>
      <c r="F732" s="45"/>
      <c r="G732" s="45"/>
      <c r="H732" s="45"/>
      <c r="I732" s="45"/>
    </row>
    <row r="733" spans="2:9" ht="15.75" customHeight="1" x14ac:dyDescent="0.25">
      <c r="B733" s="44"/>
      <c r="F733" s="45"/>
      <c r="G733" s="45"/>
      <c r="H733" s="45"/>
      <c r="I733" s="45"/>
    </row>
    <row r="734" spans="2:9" ht="15.75" customHeight="1" x14ac:dyDescent="0.25">
      <c r="B734" s="44"/>
      <c r="F734" s="45"/>
      <c r="G734" s="45"/>
      <c r="H734" s="45"/>
      <c r="I734" s="45"/>
    </row>
    <row r="735" spans="2:9" ht="15.75" customHeight="1" x14ac:dyDescent="0.25">
      <c r="B735" s="44"/>
      <c r="F735" s="45"/>
      <c r="G735" s="45"/>
      <c r="H735" s="45"/>
      <c r="I735" s="45"/>
    </row>
    <row r="736" spans="2:9" ht="15.75" customHeight="1" x14ac:dyDescent="0.25">
      <c r="B736" s="44"/>
      <c r="F736" s="45"/>
      <c r="G736" s="45"/>
      <c r="H736" s="45"/>
      <c r="I736" s="45"/>
    </row>
    <row r="737" spans="2:9" ht="15.75" customHeight="1" x14ac:dyDescent="0.25">
      <c r="B737" s="44"/>
      <c r="F737" s="45"/>
      <c r="G737" s="45"/>
      <c r="H737" s="45"/>
      <c r="I737" s="45"/>
    </row>
    <row r="738" spans="2:9" ht="15.75" customHeight="1" x14ac:dyDescent="0.25">
      <c r="B738" s="44"/>
      <c r="F738" s="45"/>
      <c r="G738" s="45"/>
      <c r="H738" s="45"/>
      <c r="I738" s="45"/>
    </row>
    <row r="739" spans="2:9" ht="15.75" customHeight="1" x14ac:dyDescent="0.25">
      <c r="B739" s="44"/>
      <c r="F739" s="45"/>
      <c r="G739" s="45"/>
      <c r="H739" s="45"/>
      <c r="I739" s="45"/>
    </row>
    <row r="740" spans="2:9" ht="15.75" customHeight="1" x14ac:dyDescent="0.25">
      <c r="B740" s="44"/>
      <c r="F740" s="45"/>
      <c r="G740" s="45"/>
      <c r="H740" s="45"/>
      <c r="I740" s="45"/>
    </row>
    <row r="741" spans="2:9" ht="15.75" customHeight="1" x14ac:dyDescent="0.25">
      <c r="B741" s="44"/>
      <c r="F741" s="45"/>
      <c r="G741" s="45"/>
      <c r="H741" s="45"/>
      <c r="I741" s="45"/>
    </row>
    <row r="742" spans="2:9" ht="15.75" customHeight="1" x14ac:dyDescent="0.25">
      <c r="B742" s="44"/>
      <c r="F742" s="45"/>
      <c r="G742" s="45"/>
      <c r="H742" s="45"/>
      <c r="I742" s="45"/>
    </row>
    <row r="743" spans="2:9" ht="15.75" customHeight="1" x14ac:dyDescent="0.25">
      <c r="B743" s="44"/>
      <c r="F743" s="45"/>
      <c r="G743" s="45"/>
      <c r="H743" s="45"/>
      <c r="I743" s="45"/>
    </row>
    <row r="744" spans="2:9" ht="15.75" customHeight="1" x14ac:dyDescent="0.25">
      <c r="B744" s="44"/>
      <c r="F744" s="45"/>
      <c r="G744" s="45"/>
      <c r="H744" s="45"/>
      <c r="I744" s="45"/>
    </row>
    <row r="745" spans="2:9" ht="15.75" customHeight="1" x14ac:dyDescent="0.25">
      <c r="B745" s="44"/>
      <c r="F745" s="45"/>
      <c r="G745" s="45"/>
      <c r="H745" s="45"/>
      <c r="I745" s="45"/>
    </row>
    <row r="746" spans="2:9" ht="15.75" customHeight="1" x14ac:dyDescent="0.25">
      <c r="B746" s="44"/>
      <c r="F746" s="45"/>
      <c r="G746" s="45"/>
      <c r="H746" s="45"/>
      <c r="I746" s="45"/>
    </row>
    <row r="747" spans="2:9" ht="15.75" customHeight="1" x14ac:dyDescent="0.25">
      <c r="B747" s="44"/>
      <c r="F747" s="45"/>
      <c r="G747" s="45"/>
      <c r="H747" s="45"/>
      <c r="I747" s="45"/>
    </row>
    <row r="748" spans="2:9" ht="15.75" customHeight="1" x14ac:dyDescent="0.25">
      <c r="B748" s="44"/>
      <c r="F748" s="45"/>
      <c r="G748" s="45"/>
      <c r="H748" s="45"/>
      <c r="I748" s="45"/>
    </row>
    <row r="749" spans="2:9" ht="15.75" customHeight="1" x14ac:dyDescent="0.25">
      <c r="B749" s="44"/>
      <c r="F749" s="45"/>
      <c r="G749" s="45"/>
      <c r="H749" s="45"/>
      <c r="I749" s="45"/>
    </row>
    <row r="750" spans="2:9" ht="15.75" customHeight="1" x14ac:dyDescent="0.25">
      <c r="B750" s="44"/>
      <c r="F750" s="45"/>
      <c r="G750" s="45"/>
      <c r="H750" s="45"/>
      <c r="I750" s="45"/>
    </row>
    <row r="751" spans="2:9" ht="15.75" customHeight="1" x14ac:dyDescent="0.25">
      <c r="B751" s="44"/>
      <c r="F751" s="45"/>
      <c r="G751" s="45"/>
      <c r="H751" s="45"/>
      <c r="I751" s="45"/>
    </row>
    <row r="752" spans="2:9" ht="15.75" customHeight="1" x14ac:dyDescent="0.25">
      <c r="B752" s="44"/>
      <c r="F752" s="45"/>
      <c r="G752" s="45"/>
      <c r="H752" s="45"/>
      <c r="I752" s="45"/>
    </row>
    <row r="753" spans="2:9" ht="15.75" customHeight="1" x14ac:dyDescent="0.25">
      <c r="B753" s="44"/>
      <c r="F753" s="45"/>
      <c r="G753" s="45"/>
      <c r="H753" s="45"/>
      <c r="I753" s="45"/>
    </row>
    <row r="754" spans="2:9" ht="15.75" customHeight="1" x14ac:dyDescent="0.25">
      <c r="B754" s="44"/>
      <c r="F754" s="45"/>
      <c r="G754" s="45"/>
      <c r="H754" s="45"/>
      <c r="I754" s="45"/>
    </row>
    <row r="755" spans="2:9" ht="15.75" customHeight="1" x14ac:dyDescent="0.25">
      <c r="B755" s="44"/>
      <c r="F755" s="45"/>
      <c r="G755" s="45"/>
      <c r="H755" s="45"/>
      <c r="I755" s="45"/>
    </row>
    <row r="756" spans="2:9" ht="15.75" customHeight="1" x14ac:dyDescent="0.25">
      <c r="B756" s="44"/>
      <c r="F756" s="45"/>
      <c r="G756" s="45"/>
      <c r="H756" s="45"/>
      <c r="I756" s="45"/>
    </row>
    <row r="757" spans="2:9" ht="15.75" customHeight="1" x14ac:dyDescent="0.25">
      <c r="B757" s="44"/>
      <c r="F757" s="45"/>
      <c r="G757" s="45"/>
      <c r="H757" s="45"/>
      <c r="I757" s="45"/>
    </row>
    <row r="758" spans="2:9" ht="15.75" customHeight="1" x14ac:dyDescent="0.25">
      <c r="B758" s="44"/>
      <c r="F758" s="45"/>
      <c r="G758" s="45"/>
      <c r="H758" s="45"/>
      <c r="I758" s="45"/>
    </row>
    <row r="759" spans="2:9" ht="15.75" customHeight="1" x14ac:dyDescent="0.25">
      <c r="B759" s="44"/>
      <c r="F759" s="45"/>
      <c r="G759" s="45"/>
      <c r="H759" s="45"/>
      <c r="I759" s="45"/>
    </row>
    <row r="760" spans="2:9" ht="15.75" customHeight="1" x14ac:dyDescent="0.25">
      <c r="B760" s="44"/>
      <c r="F760" s="45"/>
      <c r="G760" s="45"/>
      <c r="H760" s="45"/>
      <c r="I760" s="45"/>
    </row>
    <row r="761" spans="2:9" ht="15.75" customHeight="1" x14ac:dyDescent="0.25">
      <c r="B761" s="44"/>
      <c r="F761" s="45"/>
      <c r="G761" s="45"/>
      <c r="H761" s="45"/>
      <c r="I761" s="45"/>
    </row>
    <row r="762" spans="2:9" ht="15.75" customHeight="1" x14ac:dyDescent="0.25">
      <c r="B762" s="44"/>
      <c r="F762" s="45"/>
      <c r="G762" s="45"/>
      <c r="H762" s="45"/>
      <c r="I762" s="45"/>
    </row>
    <row r="763" spans="2:9" ht="15.75" customHeight="1" x14ac:dyDescent="0.25">
      <c r="B763" s="44"/>
      <c r="F763" s="45"/>
      <c r="G763" s="45"/>
      <c r="H763" s="45"/>
      <c r="I763" s="45"/>
    </row>
    <row r="764" spans="2:9" ht="15.75" customHeight="1" x14ac:dyDescent="0.25">
      <c r="B764" s="44"/>
      <c r="F764" s="45"/>
      <c r="G764" s="45"/>
      <c r="H764" s="45"/>
      <c r="I764" s="45"/>
    </row>
    <row r="765" spans="2:9" ht="15.75" customHeight="1" x14ac:dyDescent="0.25">
      <c r="B765" s="44"/>
      <c r="F765" s="45"/>
      <c r="G765" s="45"/>
      <c r="H765" s="45"/>
      <c r="I765" s="45"/>
    </row>
    <row r="766" spans="2:9" ht="15.75" customHeight="1" x14ac:dyDescent="0.25">
      <c r="B766" s="44"/>
      <c r="F766" s="45"/>
      <c r="G766" s="45"/>
      <c r="H766" s="45"/>
      <c r="I766" s="45"/>
    </row>
    <row r="767" spans="2:9" ht="15.75" customHeight="1" x14ac:dyDescent="0.25">
      <c r="B767" s="44"/>
      <c r="F767" s="45"/>
      <c r="G767" s="45"/>
      <c r="H767" s="45"/>
      <c r="I767" s="45"/>
    </row>
    <row r="768" spans="2:9" ht="15.75" customHeight="1" x14ac:dyDescent="0.25">
      <c r="B768" s="44"/>
      <c r="F768" s="45"/>
      <c r="G768" s="45"/>
      <c r="H768" s="45"/>
      <c r="I768" s="45"/>
    </row>
    <row r="769" spans="2:9" ht="15.75" customHeight="1" x14ac:dyDescent="0.25">
      <c r="B769" s="44"/>
      <c r="F769" s="45"/>
      <c r="G769" s="45"/>
      <c r="H769" s="45"/>
      <c r="I769" s="45"/>
    </row>
    <row r="770" spans="2:9" ht="15.75" customHeight="1" x14ac:dyDescent="0.25">
      <c r="B770" s="44"/>
      <c r="F770" s="45"/>
      <c r="G770" s="45"/>
      <c r="H770" s="45"/>
      <c r="I770" s="45"/>
    </row>
    <row r="771" spans="2:9" ht="15.75" customHeight="1" x14ac:dyDescent="0.25">
      <c r="B771" s="44"/>
      <c r="F771" s="45"/>
      <c r="G771" s="45"/>
      <c r="H771" s="45"/>
      <c r="I771" s="45"/>
    </row>
    <row r="772" spans="2:9" ht="15.75" customHeight="1" x14ac:dyDescent="0.25">
      <c r="B772" s="44"/>
      <c r="F772" s="45"/>
      <c r="G772" s="45"/>
      <c r="H772" s="45"/>
      <c r="I772" s="45"/>
    </row>
    <row r="773" spans="2:9" ht="15.75" customHeight="1" x14ac:dyDescent="0.25">
      <c r="B773" s="44"/>
      <c r="F773" s="45"/>
      <c r="G773" s="45"/>
      <c r="H773" s="45"/>
      <c r="I773" s="45"/>
    </row>
    <row r="774" spans="2:9" ht="15.75" customHeight="1" x14ac:dyDescent="0.25">
      <c r="B774" s="44"/>
      <c r="F774" s="45"/>
      <c r="G774" s="45"/>
      <c r="H774" s="45"/>
      <c r="I774" s="45"/>
    </row>
    <row r="775" spans="2:9" ht="15.75" customHeight="1" x14ac:dyDescent="0.25">
      <c r="B775" s="44"/>
      <c r="F775" s="45"/>
      <c r="G775" s="45"/>
      <c r="H775" s="45"/>
      <c r="I775" s="45"/>
    </row>
    <row r="776" spans="2:9" ht="15.75" customHeight="1" x14ac:dyDescent="0.25">
      <c r="B776" s="44"/>
      <c r="F776" s="45"/>
      <c r="G776" s="45"/>
      <c r="H776" s="45"/>
      <c r="I776" s="45"/>
    </row>
    <row r="777" spans="2:9" ht="15.75" customHeight="1" x14ac:dyDescent="0.25">
      <c r="B777" s="44"/>
      <c r="F777" s="45"/>
      <c r="G777" s="45"/>
      <c r="H777" s="45"/>
      <c r="I777" s="45"/>
    </row>
    <row r="778" spans="2:9" ht="15.75" customHeight="1" x14ac:dyDescent="0.25">
      <c r="B778" s="44"/>
      <c r="F778" s="45"/>
      <c r="G778" s="45"/>
      <c r="H778" s="45"/>
      <c r="I778" s="45"/>
    </row>
    <row r="779" spans="2:9" ht="15.75" customHeight="1" x14ac:dyDescent="0.25">
      <c r="B779" s="44"/>
      <c r="F779" s="45"/>
      <c r="G779" s="45"/>
      <c r="H779" s="45"/>
      <c r="I779" s="45"/>
    </row>
    <row r="780" spans="2:9" ht="15.75" customHeight="1" x14ac:dyDescent="0.25">
      <c r="B780" s="44"/>
      <c r="F780" s="45"/>
      <c r="G780" s="45"/>
      <c r="H780" s="45"/>
      <c r="I780" s="45"/>
    </row>
    <row r="781" spans="2:9" ht="15.75" customHeight="1" x14ac:dyDescent="0.25">
      <c r="B781" s="44"/>
      <c r="F781" s="45"/>
      <c r="G781" s="45"/>
      <c r="H781" s="45"/>
      <c r="I781" s="45"/>
    </row>
    <row r="782" spans="2:9" ht="15.75" customHeight="1" x14ac:dyDescent="0.25">
      <c r="B782" s="44"/>
      <c r="F782" s="45"/>
      <c r="G782" s="45"/>
      <c r="H782" s="45"/>
      <c r="I782" s="45"/>
    </row>
    <row r="783" spans="2:9" ht="15.75" customHeight="1" x14ac:dyDescent="0.25">
      <c r="B783" s="44"/>
      <c r="F783" s="45"/>
      <c r="G783" s="45"/>
      <c r="H783" s="45"/>
      <c r="I783" s="45"/>
    </row>
    <row r="784" spans="2:9" ht="15.75" customHeight="1" x14ac:dyDescent="0.25">
      <c r="B784" s="44"/>
      <c r="F784" s="45"/>
      <c r="G784" s="45"/>
      <c r="H784" s="45"/>
      <c r="I784" s="45"/>
    </row>
    <row r="785" spans="2:9" ht="15.75" customHeight="1" x14ac:dyDescent="0.25">
      <c r="B785" s="44"/>
      <c r="F785" s="45"/>
      <c r="G785" s="45"/>
      <c r="H785" s="45"/>
      <c r="I785" s="45"/>
    </row>
    <row r="786" spans="2:9" ht="15.75" customHeight="1" x14ac:dyDescent="0.25">
      <c r="B786" s="44"/>
      <c r="F786" s="45"/>
      <c r="G786" s="45"/>
      <c r="H786" s="45"/>
      <c r="I786" s="45"/>
    </row>
    <row r="787" spans="2:9" ht="15.75" customHeight="1" x14ac:dyDescent="0.25">
      <c r="B787" s="44"/>
      <c r="F787" s="45"/>
      <c r="G787" s="45"/>
      <c r="H787" s="45"/>
      <c r="I787" s="45"/>
    </row>
    <row r="788" spans="2:9" ht="15.75" customHeight="1" x14ac:dyDescent="0.25">
      <c r="B788" s="44"/>
      <c r="F788" s="45"/>
      <c r="G788" s="45"/>
      <c r="H788" s="45"/>
      <c r="I788" s="45"/>
    </row>
    <row r="789" spans="2:9" ht="15.75" customHeight="1" x14ac:dyDescent="0.25">
      <c r="B789" s="44"/>
      <c r="F789" s="45"/>
      <c r="G789" s="45"/>
      <c r="H789" s="45"/>
      <c r="I789" s="45"/>
    </row>
    <row r="790" spans="2:9" ht="15.75" customHeight="1" x14ac:dyDescent="0.25">
      <c r="B790" s="44"/>
      <c r="F790" s="45"/>
      <c r="G790" s="45"/>
      <c r="H790" s="45"/>
      <c r="I790" s="45"/>
    </row>
    <row r="791" spans="2:9" ht="15.75" customHeight="1" x14ac:dyDescent="0.25">
      <c r="B791" s="44"/>
      <c r="F791" s="45"/>
      <c r="G791" s="45"/>
      <c r="H791" s="45"/>
      <c r="I791" s="45"/>
    </row>
    <row r="792" spans="2:9" ht="15.75" customHeight="1" x14ac:dyDescent="0.25">
      <c r="B792" s="44"/>
      <c r="F792" s="45"/>
      <c r="G792" s="45"/>
      <c r="H792" s="45"/>
      <c r="I792" s="45"/>
    </row>
    <row r="793" spans="2:9" ht="15.75" customHeight="1" x14ac:dyDescent="0.25">
      <c r="B793" s="44"/>
      <c r="F793" s="45"/>
      <c r="G793" s="45"/>
      <c r="H793" s="45"/>
      <c r="I793" s="45"/>
    </row>
    <row r="794" spans="2:9" ht="15.75" customHeight="1" x14ac:dyDescent="0.25">
      <c r="B794" s="44"/>
      <c r="F794" s="45"/>
      <c r="G794" s="45"/>
      <c r="H794" s="45"/>
      <c r="I794" s="45"/>
    </row>
    <row r="795" spans="2:9" ht="15.75" customHeight="1" x14ac:dyDescent="0.25">
      <c r="B795" s="44"/>
      <c r="F795" s="45"/>
      <c r="G795" s="45"/>
      <c r="H795" s="45"/>
      <c r="I795" s="45"/>
    </row>
    <row r="796" spans="2:9" ht="15.75" customHeight="1" x14ac:dyDescent="0.25">
      <c r="B796" s="44"/>
      <c r="F796" s="45"/>
      <c r="G796" s="45"/>
      <c r="H796" s="45"/>
      <c r="I796" s="45"/>
    </row>
    <row r="797" spans="2:9" ht="15.75" customHeight="1" x14ac:dyDescent="0.25">
      <c r="B797" s="44"/>
      <c r="F797" s="45"/>
      <c r="G797" s="45"/>
      <c r="H797" s="45"/>
      <c r="I797" s="45"/>
    </row>
    <row r="798" spans="2:9" ht="15.75" customHeight="1" x14ac:dyDescent="0.25">
      <c r="B798" s="44"/>
      <c r="F798" s="45"/>
      <c r="G798" s="45"/>
      <c r="H798" s="45"/>
      <c r="I798" s="45"/>
    </row>
    <row r="799" spans="2:9" ht="15.75" customHeight="1" x14ac:dyDescent="0.25">
      <c r="B799" s="44"/>
      <c r="F799" s="45"/>
      <c r="G799" s="45"/>
      <c r="H799" s="45"/>
      <c r="I799" s="45"/>
    </row>
    <row r="800" spans="2:9" ht="15.75" customHeight="1" x14ac:dyDescent="0.25">
      <c r="B800" s="44"/>
      <c r="F800" s="45"/>
      <c r="G800" s="45"/>
      <c r="H800" s="45"/>
      <c r="I800" s="45"/>
    </row>
    <row r="801" spans="2:9" ht="15.75" customHeight="1" x14ac:dyDescent="0.25">
      <c r="B801" s="44"/>
      <c r="F801" s="45"/>
      <c r="G801" s="45"/>
      <c r="H801" s="45"/>
      <c r="I801" s="45"/>
    </row>
    <row r="802" spans="2:9" ht="15.75" customHeight="1" x14ac:dyDescent="0.25">
      <c r="B802" s="44"/>
      <c r="F802" s="45"/>
      <c r="G802" s="45"/>
      <c r="H802" s="45"/>
      <c r="I802" s="45"/>
    </row>
    <row r="803" spans="2:9" ht="15.75" customHeight="1" x14ac:dyDescent="0.25">
      <c r="B803" s="44"/>
      <c r="F803" s="45"/>
      <c r="G803" s="45"/>
      <c r="H803" s="45"/>
      <c r="I803" s="45"/>
    </row>
    <row r="804" spans="2:9" ht="15.75" customHeight="1" x14ac:dyDescent="0.25">
      <c r="B804" s="44"/>
      <c r="F804" s="45"/>
      <c r="G804" s="45"/>
      <c r="H804" s="45"/>
      <c r="I804" s="45"/>
    </row>
    <row r="805" spans="2:9" ht="15.75" customHeight="1" x14ac:dyDescent="0.25">
      <c r="B805" s="44"/>
      <c r="F805" s="45"/>
      <c r="G805" s="45"/>
      <c r="H805" s="45"/>
      <c r="I805" s="45"/>
    </row>
    <row r="806" spans="2:9" ht="15.75" customHeight="1" x14ac:dyDescent="0.25">
      <c r="B806" s="44"/>
      <c r="F806" s="45"/>
      <c r="G806" s="45"/>
      <c r="H806" s="45"/>
      <c r="I806" s="45"/>
    </row>
    <row r="807" spans="2:9" ht="15.75" customHeight="1" x14ac:dyDescent="0.25">
      <c r="B807" s="44"/>
      <c r="F807" s="45"/>
      <c r="G807" s="45"/>
      <c r="H807" s="45"/>
      <c r="I807" s="45"/>
    </row>
    <row r="808" spans="2:9" ht="15.75" customHeight="1" x14ac:dyDescent="0.25">
      <c r="B808" s="44"/>
      <c r="F808" s="45"/>
      <c r="G808" s="45"/>
      <c r="H808" s="45"/>
      <c r="I808" s="45"/>
    </row>
    <row r="809" spans="2:9" ht="15.75" customHeight="1" x14ac:dyDescent="0.25">
      <c r="B809" s="44"/>
      <c r="F809" s="45"/>
      <c r="G809" s="45"/>
      <c r="H809" s="45"/>
      <c r="I809" s="45"/>
    </row>
    <row r="810" spans="2:9" ht="15.75" customHeight="1" x14ac:dyDescent="0.25">
      <c r="B810" s="44"/>
      <c r="F810" s="45"/>
      <c r="G810" s="45"/>
      <c r="H810" s="45"/>
      <c r="I810" s="45"/>
    </row>
    <row r="811" spans="2:9" ht="15.75" customHeight="1" x14ac:dyDescent="0.25">
      <c r="B811" s="44"/>
      <c r="F811" s="45"/>
      <c r="G811" s="45"/>
      <c r="H811" s="45"/>
      <c r="I811" s="45"/>
    </row>
    <row r="812" spans="2:9" ht="15.75" customHeight="1" x14ac:dyDescent="0.25">
      <c r="B812" s="44"/>
      <c r="F812" s="45"/>
      <c r="G812" s="45"/>
      <c r="H812" s="45"/>
      <c r="I812" s="45"/>
    </row>
    <row r="813" spans="2:9" ht="15.75" customHeight="1" x14ac:dyDescent="0.25">
      <c r="B813" s="44"/>
      <c r="F813" s="45"/>
      <c r="G813" s="45"/>
      <c r="H813" s="45"/>
      <c r="I813" s="45"/>
    </row>
    <row r="814" spans="2:9" ht="15.75" customHeight="1" x14ac:dyDescent="0.25">
      <c r="B814" s="44"/>
      <c r="F814" s="45"/>
      <c r="G814" s="45"/>
      <c r="H814" s="45"/>
      <c r="I814" s="45"/>
    </row>
    <row r="815" spans="2:9" ht="15.75" customHeight="1" x14ac:dyDescent="0.25">
      <c r="B815" s="44"/>
      <c r="F815" s="45"/>
      <c r="G815" s="45"/>
      <c r="H815" s="45"/>
      <c r="I815" s="45"/>
    </row>
    <row r="816" spans="2:9" ht="15.75" customHeight="1" x14ac:dyDescent="0.25">
      <c r="B816" s="44"/>
      <c r="F816" s="45"/>
      <c r="G816" s="45"/>
      <c r="H816" s="45"/>
      <c r="I816" s="45"/>
    </row>
    <row r="817" spans="2:9" ht="15.75" customHeight="1" x14ac:dyDescent="0.25">
      <c r="B817" s="44"/>
      <c r="F817" s="45"/>
      <c r="G817" s="45"/>
      <c r="H817" s="45"/>
      <c r="I817" s="45"/>
    </row>
    <row r="818" spans="2:9" ht="15.75" customHeight="1" x14ac:dyDescent="0.25">
      <c r="B818" s="44"/>
      <c r="F818" s="45"/>
      <c r="G818" s="45"/>
      <c r="H818" s="45"/>
      <c r="I818" s="45"/>
    </row>
    <row r="819" spans="2:9" ht="15.75" customHeight="1" x14ac:dyDescent="0.25">
      <c r="B819" s="44"/>
      <c r="F819" s="45"/>
      <c r="G819" s="45"/>
      <c r="H819" s="45"/>
      <c r="I819" s="45"/>
    </row>
    <row r="820" spans="2:9" ht="15.75" customHeight="1" x14ac:dyDescent="0.25">
      <c r="B820" s="44"/>
      <c r="F820" s="45"/>
      <c r="G820" s="45"/>
      <c r="H820" s="45"/>
      <c r="I820" s="45"/>
    </row>
    <row r="821" spans="2:9" ht="15.75" customHeight="1" x14ac:dyDescent="0.25">
      <c r="B821" s="44"/>
      <c r="F821" s="45"/>
      <c r="G821" s="45"/>
      <c r="H821" s="45"/>
      <c r="I821" s="45"/>
    </row>
    <row r="822" spans="2:9" ht="15.75" customHeight="1" x14ac:dyDescent="0.25">
      <c r="B822" s="44"/>
      <c r="F822" s="45"/>
      <c r="G822" s="45"/>
      <c r="H822" s="45"/>
      <c r="I822" s="45"/>
    </row>
    <row r="823" spans="2:9" ht="15.75" customHeight="1" x14ac:dyDescent="0.25">
      <c r="B823" s="44"/>
      <c r="F823" s="45"/>
      <c r="G823" s="45"/>
      <c r="H823" s="45"/>
      <c r="I823" s="45"/>
    </row>
    <row r="824" spans="2:9" ht="15.75" customHeight="1" x14ac:dyDescent="0.25">
      <c r="B824" s="44"/>
      <c r="F824" s="45"/>
      <c r="G824" s="45"/>
      <c r="H824" s="45"/>
      <c r="I824" s="45"/>
    </row>
    <row r="825" spans="2:9" ht="15.75" customHeight="1" x14ac:dyDescent="0.25">
      <c r="B825" s="44"/>
      <c r="F825" s="45"/>
      <c r="G825" s="45"/>
      <c r="H825" s="45"/>
      <c r="I825" s="45"/>
    </row>
    <row r="826" spans="2:9" ht="15.75" customHeight="1" x14ac:dyDescent="0.25">
      <c r="B826" s="44"/>
      <c r="F826" s="45"/>
      <c r="G826" s="45"/>
      <c r="H826" s="45"/>
      <c r="I826" s="45"/>
    </row>
    <row r="827" spans="2:9" ht="15.75" customHeight="1" x14ac:dyDescent="0.25">
      <c r="B827" s="44"/>
      <c r="F827" s="45"/>
      <c r="G827" s="45"/>
      <c r="H827" s="45"/>
      <c r="I827" s="45"/>
    </row>
    <row r="828" spans="2:9" ht="15.75" customHeight="1" x14ac:dyDescent="0.25">
      <c r="B828" s="44"/>
      <c r="F828" s="45"/>
      <c r="G828" s="45"/>
      <c r="H828" s="45"/>
      <c r="I828" s="45"/>
    </row>
    <row r="829" spans="2:9" ht="15.75" customHeight="1" x14ac:dyDescent="0.25">
      <c r="B829" s="44"/>
      <c r="F829" s="45"/>
      <c r="G829" s="45"/>
      <c r="H829" s="45"/>
      <c r="I829" s="45"/>
    </row>
    <row r="830" spans="2:9" ht="15.75" customHeight="1" x14ac:dyDescent="0.25">
      <c r="B830" s="44"/>
      <c r="F830" s="45"/>
      <c r="G830" s="45"/>
      <c r="H830" s="45"/>
      <c r="I830" s="45"/>
    </row>
    <row r="831" spans="2:9" ht="15.75" customHeight="1" x14ac:dyDescent="0.25">
      <c r="B831" s="44"/>
      <c r="F831" s="45"/>
      <c r="G831" s="45"/>
      <c r="H831" s="45"/>
      <c r="I831" s="45"/>
    </row>
    <row r="832" spans="2:9" ht="15.75" customHeight="1" x14ac:dyDescent="0.25">
      <c r="B832" s="44"/>
      <c r="F832" s="45"/>
      <c r="G832" s="45"/>
      <c r="H832" s="45"/>
      <c r="I832" s="45"/>
    </row>
    <row r="833" spans="2:9" ht="15.75" customHeight="1" x14ac:dyDescent="0.25">
      <c r="B833" s="44"/>
      <c r="F833" s="45"/>
      <c r="G833" s="45"/>
      <c r="H833" s="45"/>
      <c r="I833" s="45"/>
    </row>
    <row r="834" spans="2:9" ht="15.75" customHeight="1" x14ac:dyDescent="0.25">
      <c r="B834" s="44"/>
      <c r="F834" s="45"/>
      <c r="G834" s="45"/>
      <c r="H834" s="45"/>
      <c r="I834" s="45"/>
    </row>
    <row r="835" spans="2:9" ht="15.75" customHeight="1" x14ac:dyDescent="0.25">
      <c r="B835" s="44"/>
      <c r="F835" s="45"/>
      <c r="G835" s="45"/>
      <c r="H835" s="45"/>
      <c r="I835" s="45"/>
    </row>
    <row r="836" spans="2:9" ht="15.75" customHeight="1" x14ac:dyDescent="0.25">
      <c r="B836" s="44"/>
      <c r="F836" s="45"/>
      <c r="G836" s="45"/>
      <c r="H836" s="45"/>
      <c r="I836" s="45"/>
    </row>
    <row r="837" spans="2:9" ht="15.75" customHeight="1" x14ac:dyDescent="0.25">
      <c r="B837" s="44"/>
      <c r="F837" s="45"/>
      <c r="G837" s="45"/>
      <c r="H837" s="45"/>
      <c r="I837" s="45"/>
    </row>
    <row r="838" spans="2:9" ht="15.75" customHeight="1" x14ac:dyDescent="0.25">
      <c r="B838" s="44"/>
      <c r="F838" s="45"/>
      <c r="G838" s="45"/>
      <c r="H838" s="45"/>
      <c r="I838" s="45"/>
    </row>
    <row r="839" spans="2:9" ht="15.75" customHeight="1" x14ac:dyDescent="0.25">
      <c r="B839" s="44"/>
      <c r="F839" s="45"/>
      <c r="G839" s="45"/>
      <c r="H839" s="45"/>
      <c r="I839" s="45"/>
    </row>
    <row r="840" spans="2:9" ht="15.75" customHeight="1" x14ac:dyDescent="0.25">
      <c r="B840" s="44"/>
      <c r="F840" s="45"/>
      <c r="G840" s="45"/>
      <c r="H840" s="45"/>
      <c r="I840" s="45"/>
    </row>
    <row r="841" spans="2:9" ht="15.75" customHeight="1" x14ac:dyDescent="0.25">
      <c r="B841" s="44"/>
      <c r="F841" s="45"/>
      <c r="G841" s="45"/>
      <c r="H841" s="45"/>
      <c r="I841" s="45"/>
    </row>
    <row r="842" spans="2:9" ht="15.75" customHeight="1" x14ac:dyDescent="0.25">
      <c r="B842" s="44"/>
      <c r="F842" s="45"/>
      <c r="G842" s="45"/>
      <c r="H842" s="45"/>
      <c r="I842" s="45"/>
    </row>
    <row r="843" spans="2:9" ht="15.75" customHeight="1" x14ac:dyDescent="0.25">
      <c r="B843" s="44"/>
      <c r="F843" s="45"/>
      <c r="G843" s="45"/>
      <c r="H843" s="45"/>
      <c r="I843" s="45"/>
    </row>
    <row r="844" spans="2:9" ht="15.75" customHeight="1" x14ac:dyDescent="0.25">
      <c r="B844" s="44"/>
      <c r="F844" s="45"/>
      <c r="G844" s="45"/>
      <c r="H844" s="45"/>
      <c r="I844" s="45"/>
    </row>
    <row r="845" spans="2:9" ht="15.75" customHeight="1" x14ac:dyDescent="0.25">
      <c r="B845" s="44"/>
      <c r="F845" s="45"/>
      <c r="G845" s="45"/>
      <c r="H845" s="45"/>
      <c r="I845" s="45"/>
    </row>
    <row r="846" spans="2:9" ht="15.75" customHeight="1" x14ac:dyDescent="0.25">
      <c r="B846" s="44"/>
      <c r="F846" s="45"/>
      <c r="G846" s="45"/>
      <c r="H846" s="45"/>
      <c r="I846" s="45"/>
    </row>
    <row r="847" spans="2:9" ht="15.75" customHeight="1" x14ac:dyDescent="0.25">
      <c r="B847" s="44"/>
      <c r="F847" s="45"/>
      <c r="G847" s="45"/>
      <c r="H847" s="45"/>
      <c r="I847" s="45"/>
    </row>
    <row r="848" spans="2:9" ht="15.75" customHeight="1" x14ac:dyDescent="0.25">
      <c r="B848" s="44"/>
      <c r="F848" s="45"/>
      <c r="G848" s="45"/>
      <c r="H848" s="45"/>
      <c r="I848" s="45"/>
    </row>
    <row r="849" spans="2:9" ht="15.75" customHeight="1" x14ac:dyDescent="0.25">
      <c r="B849" s="44"/>
      <c r="F849" s="45"/>
      <c r="G849" s="45"/>
      <c r="H849" s="45"/>
      <c r="I849" s="45"/>
    </row>
    <row r="850" spans="2:9" ht="15.75" customHeight="1" x14ac:dyDescent="0.25">
      <c r="B850" s="44"/>
      <c r="F850" s="45"/>
      <c r="G850" s="45"/>
      <c r="H850" s="45"/>
      <c r="I850" s="45"/>
    </row>
    <row r="851" spans="2:9" ht="15.75" customHeight="1" x14ac:dyDescent="0.25">
      <c r="B851" s="44"/>
      <c r="F851" s="45"/>
      <c r="G851" s="45"/>
      <c r="H851" s="45"/>
      <c r="I851" s="45"/>
    </row>
    <row r="852" spans="2:9" ht="15.75" customHeight="1" x14ac:dyDescent="0.25">
      <c r="B852" s="44"/>
      <c r="F852" s="45"/>
      <c r="G852" s="45"/>
      <c r="H852" s="45"/>
      <c r="I852" s="45"/>
    </row>
    <row r="853" spans="2:9" ht="15.75" customHeight="1" x14ac:dyDescent="0.25">
      <c r="B853" s="44"/>
      <c r="F853" s="45"/>
      <c r="G853" s="45"/>
      <c r="H853" s="45"/>
      <c r="I853" s="45"/>
    </row>
    <row r="854" spans="2:9" ht="15.75" customHeight="1" x14ac:dyDescent="0.25">
      <c r="B854" s="44"/>
      <c r="F854" s="45"/>
      <c r="G854" s="45"/>
      <c r="H854" s="45"/>
      <c r="I854" s="45"/>
    </row>
    <row r="855" spans="2:9" ht="15.75" customHeight="1" x14ac:dyDescent="0.25">
      <c r="B855" s="44"/>
      <c r="F855" s="45"/>
      <c r="G855" s="45"/>
      <c r="H855" s="45"/>
      <c r="I855" s="45"/>
    </row>
    <row r="856" spans="2:9" ht="15.75" customHeight="1" x14ac:dyDescent="0.25">
      <c r="B856" s="44"/>
      <c r="F856" s="45"/>
      <c r="G856" s="45"/>
      <c r="H856" s="45"/>
      <c r="I856" s="45"/>
    </row>
    <row r="857" spans="2:9" ht="15.75" customHeight="1" x14ac:dyDescent="0.25">
      <c r="B857" s="44"/>
      <c r="F857" s="45"/>
      <c r="G857" s="45"/>
      <c r="H857" s="45"/>
      <c r="I857" s="45"/>
    </row>
    <row r="858" spans="2:9" ht="15.75" customHeight="1" x14ac:dyDescent="0.25">
      <c r="B858" s="44"/>
      <c r="F858" s="45"/>
      <c r="G858" s="45"/>
      <c r="H858" s="45"/>
      <c r="I858" s="45"/>
    </row>
    <row r="859" spans="2:9" ht="15.75" customHeight="1" x14ac:dyDescent="0.25">
      <c r="B859" s="44"/>
      <c r="F859" s="45"/>
      <c r="G859" s="45"/>
      <c r="H859" s="45"/>
      <c r="I859" s="45"/>
    </row>
    <row r="860" spans="2:9" ht="15.75" customHeight="1" x14ac:dyDescent="0.25">
      <c r="B860" s="44"/>
      <c r="F860" s="45"/>
      <c r="G860" s="45"/>
      <c r="H860" s="45"/>
      <c r="I860" s="45"/>
    </row>
    <row r="861" spans="2:9" ht="15.75" customHeight="1" x14ac:dyDescent="0.25">
      <c r="B861" s="44"/>
      <c r="F861" s="45"/>
      <c r="G861" s="45"/>
      <c r="H861" s="45"/>
      <c r="I861" s="45"/>
    </row>
    <row r="862" spans="2:9" ht="15.75" customHeight="1" x14ac:dyDescent="0.25">
      <c r="B862" s="44"/>
      <c r="F862" s="45"/>
      <c r="G862" s="45"/>
      <c r="H862" s="45"/>
      <c r="I862" s="45"/>
    </row>
    <row r="863" spans="2:9" ht="15.75" customHeight="1" x14ac:dyDescent="0.25">
      <c r="B863" s="44"/>
      <c r="F863" s="45"/>
      <c r="G863" s="45"/>
      <c r="H863" s="45"/>
      <c r="I863" s="45"/>
    </row>
    <row r="864" spans="2:9" ht="15.75" customHeight="1" x14ac:dyDescent="0.25">
      <c r="B864" s="44"/>
      <c r="F864" s="45"/>
      <c r="G864" s="45"/>
      <c r="H864" s="45"/>
      <c r="I864" s="45"/>
    </row>
    <row r="865" spans="2:9" ht="15.75" customHeight="1" x14ac:dyDescent="0.25">
      <c r="B865" s="44"/>
      <c r="F865" s="45"/>
      <c r="G865" s="45"/>
      <c r="H865" s="45"/>
      <c r="I865" s="45"/>
    </row>
    <row r="866" spans="2:9" ht="15.75" customHeight="1" x14ac:dyDescent="0.25">
      <c r="B866" s="44"/>
      <c r="F866" s="45"/>
      <c r="G866" s="45"/>
      <c r="H866" s="45"/>
      <c r="I866" s="45"/>
    </row>
    <row r="867" spans="2:9" ht="15.75" customHeight="1" x14ac:dyDescent="0.25">
      <c r="B867" s="44"/>
      <c r="F867" s="45"/>
      <c r="G867" s="45"/>
      <c r="H867" s="45"/>
      <c r="I867" s="45"/>
    </row>
    <row r="868" spans="2:9" ht="15.75" customHeight="1" x14ac:dyDescent="0.25">
      <c r="B868" s="44"/>
      <c r="F868" s="45"/>
      <c r="G868" s="45"/>
      <c r="H868" s="45"/>
      <c r="I868" s="45"/>
    </row>
    <row r="869" spans="2:9" ht="15.75" customHeight="1" x14ac:dyDescent="0.25">
      <c r="B869" s="44"/>
      <c r="F869" s="45"/>
      <c r="G869" s="45"/>
      <c r="H869" s="45"/>
      <c r="I869" s="45"/>
    </row>
    <row r="870" spans="2:9" ht="15.75" customHeight="1" x14ac:dyDescent="0.25">
      <c r="B870" s="44"/>
      <c r="F870" s="45"/>
      <c r="G870" s="45"/>
      <c r="H870" s="45"/>
      <c r="I870" s="45"/>
    </row>
    <row r="871" spans="2:9" ht="15.75" customHeight="1" x14ac:dyDescent="0.25">
      <c r="B871" s="44"/>
      <c r="F871" s="45"/>
      <c r="G871" s="45"/>
      <c r="H871" s="45"/>
      <c r="I871" s="45"/>
    </row>
    <row r="872" spans="2:9" ht="15.75" customHeight="1" x14ac:dyDescent="0.25">
      <c r="B872" s="44"/>
      <c r="F872" s="45"/>
      <c r="G872" s="45"/>
      <c r="H872" s="45"/>
      <c r="I872" s="45"/>
    </row>
    <row r="873" spans="2:9" ht="15.75" customHeight="1" x14ac:dyDescent="0.25">
      <c r="B873" s="44"/>
      <c r="F873" s="45"/>
      <c r="G873" s="45"/>
      <c r="H873" s="45"/>
      <c r="I873" s="45"/>
    </row>
    <row r="874" spans="2:9" ht="15.75" customHeight="1" x14ac:dyDescent="0.25">
      <c r="B874" s="44"/>
      <c r="F874" s="45"/>
      <c r="G874" s="45"/>
      <c r="H874" s="45"/>
      <c r="I874" s="45"/>
    </row>
    <row r="875" spans="2:9" ht="15.75" customHeight="1" x14ac:dyDescent="0.25">
      <c r="B875" s="44"/>
      <c r="F875" s="45"/>
      <c r="G875" s="45"/>
      <c r="H875" s="45"/>
      <c r="I875" s="45"/>
    </row>
    <row r="876" spans="2:9" ht="15.75" customHeight="1" x14ac:dyDescent="0.25">
      <c r="B876" s="44"/>
      <c r="F876" s="45"/>
      <c r="G876" s="45"/>
      <c r="H876" s="45"/>
      <c r="I876" s="45"/>
    </row>
    <row r="877" spans="2:9" ht="15.75" customHeight="1" x14ac:dyDescent="0.25">
      <c r="B877" s="44"/>
      <c r="F877" s="45"/>
      <c r="G877" s="45"/>
      <c r="H877" s="45"/>
      <c r="I877" s="45"/>
    </row>
    <row r="878" spans="2:9" ht="15.75" customHeight="1" x14ac:dyDescent="0.25">
      <c r="B878" s="44"/>
      <c r="F878" s="45"/>
      <c r="G878" s="45"/>
      <c r="H878" s="45"/>
      <c r="I878" s="45"/>
    </row>
    <row r="879" spans="2:9" ht="15.75" customHeight="1" x14ac:dyDescent="0.25">
      <c r="B879" s="44"/>
      <c r="F879" s="45"/>
      <c r="G879" s="45"/>
      <c r="H879" s="45"/>
      <c r="I879" s="45"/>
    </row>
    <row r="880" spans="2:9" ht="15.75" customHeight="1" x14ac:dyDescent="0.25">
      <c r="B880" s="44"/>
      <c r="F880" s="45"/>
      <c r="G880" s="45"/>
      <c r="H880" s="45"/>
      <c r="I880" s="45"/>
    </row>
    <row r="881" spans="2:9" ht="15.75" customHeight="1" x14ac:dyDescent="0.25">
      <c r="B881" s="44"/>
      <c r="F881" s="45"/>
      <c r="G881" s="45"/>
      <c r="H881" s="45"/>
      <c r="I881" s="45"/>
    </row>
    <row r="882" spans="2:9" ht="15.75" customHeight="1" x14ac:dyDescent="0.25">
      <c r="B882" s="44"/>
      <c r="F882" s="45"/>
      <c r="G882" s="45"/>
      <c r="H882" s="45"/>
      <c r="I882" s="45"/>
    </row>
    <row r="883" spans="2:9" ht="15.75" customHeight="1" x14ac:dyDescent="0.25">
      <c r="B883" s="44"/>
      <c r="F883" s="45"/>
      <c r="G883" s="45"/>
      <c r="H883" s="45"/>
      <c r="I883" s="45"/>
    </row>
    <row r="884" spans="2:9" ht="15.75" customHeight="1" x14ac:dyDescent="0.25">
      <c r="B884" s="44"/>
      <c r="F884" s="45"/>
      <c r="G884" s="45"/>
      <c r="H884" s="45"/>
      <c r="I884" s="45"/>
    </row>
    <row r="885" spans="2:9" ht="15.75" customHeight="1" x14ac:dyDescent="0.25">
      <c r="B885" s="44"/>
      <c r="F885" s="45"/>
      <c r="G885" s="45"/>
      <c r="H885" s="45"/>
      <c r="I885" s="45"/>
    </row>
    <row r="886" spans="2:9" ht="15.75" customHeight="1" x14ac:dyDescent="0.25">
      <c r="B886" s="44"/>
      <c r="F886" s="45"/>
      <c r="G886" s="45"/>
      <c r="H886" s="45"/>
      <c r="I886" s="45"/>
    </row>
    <row r="887" spans="2:9" ht="15.75" customHeight="1" x14ac:dyDescent="0.25">
      <c r="B887" s="44"/>
      <c r="F887" s="45"/>
      <c r="G887" s="45"/>
      <c r="H887" s="45"/>
      <c r="I887" s="45"/>
    </row>
    <row r="888" spans="2:9" ht="15.75" customHeight="1" x14ac:dyDescent="0.25">
      <c r="B888" s="44"/>
      <c r="F888" s="45"/>
      <c r="G888" s="45"/>
      <c r="H888" s="45"/>
      <c r="I888" s="45"/>
    </row>
    <row r="889" spans="2:9" ht="15.75" customHeight="1" x14ac:dyDescent="0.25">
      <c r="B889" s="44"/>
      <c r="F889" s="45"/>
      <c r="G889" s="45"/>
      <c r="H889" s="45"/>
      <c r="I889" s="45"/>
    </row>
    <row r="890" spans="2:9" ht="15.75" customHeight="1" x14ac:dyDescent="0.25">
      <c r="B890" s="44"/>
      <c r="F890" s="45"/>
      <c r="G890" s="45"/>
      <c r="H890" s="45"/>
      <c r="I890" s="45"/>
    </row>
    <row r="891" spans="2:9" ht="15.75" customHeight="1" x14ac:dyDescent="0.25">
      <c r="B891" s="44"/>
      <c r="F891" s="45"/>
      <c r="G891" s="45"/>
      <c r="H891" s="45"/>
      <c r="I891" s="45"/>
    </row>
    <row r="892" spans="2:9" ht="15.75" customHeight="1" x14ac:dyDescent="0.25">
      <c r="B892" s="44"/>
      <c r="F892" s="45"/>
      <c r="G892" s="45"/>
      <c r="H892" s="45"/>
      <c r="I892" s="45"/>
    </row>
    <row r="893" spans="2:9" ht="15.75" customHeight="1" x14ac:dyDescent="0.25">
      <c r="B893" s="44"/>
      <c r="F893" s="45"/>
      <c r="G893" s="45"/>
      <c r="H893" s="45"/>
      <c r="I893" s="45"/>
    </row>
    <row r="894" spans="2:9" ht="15.75" customHeight="1" x14ac:dyDescent="0.25">
      <c r="B894" s="44"/>
      <c r="F894" s="45"/>
      <c r="G894" s="45"/>
      <c r="H894" s="45"/>
      <c r="I894" s="45"/>
    </row>
    <row r="895" spans="2:9" ht="15.75" customHeight="1" x14ac:dyDescent="0.25">
      <c r="B895" s="44"/>
      <c r="F895" s="45"/>
      <c r="G895" s="45"/>
      <c r="H895" s="45"/>
      <c r="I895" s="45"/>
    </row>
    <row r="896" spans="2:9" ht="15.75" customHeight="1" x14ac:dyDescent="0.25">
      <c r="B896" s="44"/>
      <c r="F896" s="45"/>
      <c r="G896" s="45"/>
      <c r="H896" s="45"/>
      <c r="I896" s="45"/>
    </row>
    <row r="897" spans="2:9" ht="15.75" customHeight="1" x14ac:dyDescent="0.25">
      <c r="B897" s="44"/>
      <c r="F897" s="45"/>
      <c r="G897" s="45"/>
      <c r="H897" s="45"/>
      <c r="I897" s="45"/>
    </row>
    <row r="898" spans="2:9" ht="15.75" customHeight="1" x14ac:dyDescent="0.25">
      <c r="B898" s="44"/>
      <c r="F898" s="45"/>
      <c r="G898" s="45"/>
      <c r="H898" s="45"/>
      <c r="I898" s="45"/>
    </row>
    <row r="899" spans="2:9" ht="15.75" customHeight="1" x14ac:dyDescent="0.25">
      <c r="B899" s="44"/>
      <c r="F899" s="45"/>
      <c r="G899" s="45"/>
      <c r="H899" s="45"/>
      <c r="I899" s="45"/>
    </row>
    <row r="900" spans="2:9" ht="15.75" customHeight="1" x14ac:dyDescent="0.25">
      <c r="B900" s="44"/>
      <c r="F900" s="45"/>
      <c r="G900" s="45"/>
      <c r="H900" s="45"/>
      <c r="I900" s="45"/>
    </row>
    <row r="901" spans="2:9" ht="15.75" customHeight="1" x14ac:dyDescent="0.25">
      <c r="B901" s="44"/>
      <c r="F901" s="45"/>
      <c r="G901" s="45"/>
      <c r="H901" s="45"/>
      <c r="I901" s="45"/>
    </row>
    <row r="902" spans="2:9" ht="15.75" customHeight="1" x14ac:dyDescent="0.25">
      <c r="B902" s="44"/>
      <c r="F902" s="45"/>
      <c r="G902" s="45"/>
      <c r="H902" s="45"/>
      <c r="I902" s="45"/>
    </row>
    <row r="903" spans="2:9" ht="15.75" customHeight="1" x14ac:dyDescent="0.25">
      <c r="B903" s="44"/>
      <c r="F903" s="45"/>
      <c r="G903" s="45"/>
      <c r="H903" s="45"/>
      <c r="I903" s="45"/>
    </row>
    <row r="904" spans="2:9" ht="15.75" customHeight="1" x14ac:dyDescent="0.25">
      <c r="B904" s="44"/>
      <c r="F904" s="45"/>
      <c r="G904" s="45"/>
      <c r="H904" s="45"/>
      <c r="I904" s="45"/>
    </row>
    <row r="905" spans="2:9" ht="15.75" customHeight="1" x14ac:dyDescent="0.25">
      <c r="B905" s="44"/>
      <c r="F905" s="45"/>
      <c r="G905" s="45"/>
      <c r="H905" s="45"/>
      <c r="I905" s="45"/>
    </row>
    <row r="906" spans="2:9" ht="15.75" customHeight="1" x14ac:dyDescent="0.25">
      <c r="B906" s="44"/>
      <c r="F906" s="45"/>
      <c r="G906" s="45"/>
      <c r="H906" s="45"/>
      <c r="I906" s="45"/>
    </row>
    <row r="907" spans="2:9" ht="15.75" customHeight="1" x14ac:dyDescent="0.25">
      <c r="B907" s="44"/>
      <c r="F907" s="45"/>
      <c r="G907" s="45"/>
      <c r="H907" s="45"/>
      <c r="I907" s="45"/>
    </row>
    <row r="908" spans="2:9" ht="15.75" customHeight="1" x14ac:dyDescent="0.25">
      <c r="B908" s="44"/>
      <c r="F908" s="45"/>
      <c r="G908" s="45"/>
      <c r="H908" s="45"/>
      <c r="I908" s="45"/>
    </row>
    <row r="909" spans="2:9" ht="15.75" customHeight="1" x14ac:dyDescent="0.25">
      <c r="B909" s="44"/>
      <c r="F909" s="45"/>
      <c r="G909" s="45"/>
      <c r="H909" s="45"/>
      <c r="I909" s="45"/>
    </row>
    <row r="910" spans="2:9" ht="15.75" customHeight="1" x14ac:dyDescent="0.25">
      <c r="B910" s="44"/>
      <c r="F910" s="45"/>
      <c r="G910" s="45"/>
      <c r="H910" s="45"/>
      <c r="I910" s="45"/>
    </row>
    <row r="911" spans="2:9" ht="15.75" customHeight="1" x14ac:dyDescent="0.25">
      <c r="B911" s="44"/>
      <c r="F911" s="45"/>
      <c r="G911" s="45"/>
      <c r="H911" s="45"/>
      <c r="I911" s="45"/>
    </row>
    <row r="912" spans="2:9" ht="15.75" customHeight="1" x14ac:dyDescent="0.25">
      <c r="B912" s="44"/>
      <c r="F912" s="45"/>
      <c r="G912" s="45"/>
      <c r="H912" s="45"/>
      <c r="I912" s="45"/>
    </row>
    <row r="913" spans="2:9" ht="15.75" customHeight="1" x14ac:dyDescent="0.25">
      <c r="B913" s="44"/>
      <c r="F913" s="45"/>
      <c r="G913" s="45"/>
      <c r="H913" s="45"/>
      <c r="I913" s="45"/>
    </row>
    <row r="914" spans="2:9" ht="15.75" customHeight="1" x14ac:dyDescent="0.25">
      <c r="B914" s="44"/>
      <c r="F914" s="45"/>
      <c r="G914" s="45"/>
      <c r="H914" s="45"/>
      <c r="I914" s="45"/>
    </row>
    <row r="915" spans="2:9" ht="15.75" customHeight="1" x14ac:dyDescent="0.25">
      <c r="B915" s="44"/>
      <c r="F915" s="45"/>
      <c r="G915" s="45"/>
      <c r="H915" s="45"/>
      <c r="I915" s="45"/>
    </row>
    <row r="916" spans="2:9" ht="15.75" customHeight="1" x14ac:dyDescent="0.25">
      <c r="B916" s="44"/>
      <c r="F916" s="45"/>
      <c r="G916" s="45"/>
      <c r="H916" s="45"/>
      <c r="I916" s="45"/>
    </row>
    <row r="917" spans="2:9" ht="15.75" customHeight="1" x14ac:dyDescent="0.25">
      <c r="B917" s="44"/>
      <c r="F917" s="45"/>
      <c r="G917" s="45"/>
      <c r="H917" s="45"/>
      <c r="I917" s="45"/>
    </row>
    <row r="918" spans="2:9" ht="15.75" customHeight="1" x14ac:dyDescent="0.25">
      <c r="B918" s="44"/>
      <c r="F918" s="45"/>
      <c r="G918" s="45"/>
      <c r="H918" s="45"/>
      <c r="I918" s="45"/>
    </row>
    <row r="919" spans="2:9" ht="15.75" customHeight="1" x14ac:dyDescent="0.25">
      <c r="B919" s="44"/>
      <c r="F919" s="45"/>
      <c r="G919" s="45"/>
      <c r="H919" s="45"/>
      <c r="I919" s="45"/>
    </row>
    <row r="920" spans="2:9" ht="15.75" customHeight="1" x14ac:dyDescent="0.25">
      <c r="B920" s="44"/>
      <c r="F920" s="45"/>
      <c r="G920" s="45"/>
      <c r="H920" s="45"/>
      <c r="I920" s="45"/>
    </row>
    <row r="921" spans="2:9" ht="15.75" customHeight="1" x14ac:dyDescent="0.25">
      <c r="B921" s="44"/>
      <c r="F921" s="45"/>
      <c r="G921" s="45"/>
      <c r="H921" s="45"/>
      <c r="I921" s="45"/>
    </row>
    <row r="922" spans="2:9" ht="15.75" customHeight="1" x14ac:dyDescent="0.25">
      <c r="B922" s="44"/>
      <c r="F922" s="45"/>
      <c r="G922" s="45"/>
      <c r="H922" s="45"/>
      <c r="I922" s="45"/>
    </row>
    <row r="923" spans="2:9" ht="15.75" customHeight="1" x14ac:dyDescent="0.25">
      <c r="B923" s="44"/>
      <c r="F923" s="45"/>
      <c r="G923" s="45"/>
      <c r="H923" s="45"/>
      <c r="I923" s="45"/>
    </row>
    <row r="924" spans="2:9" ht="15.75" customHeight="1" x14ac:dyDescent="0.25">
      <c r="B924" s="44"/>
      <c r="F924" s="45"/>
      <c r="G924" s="45"/>
      <c r="H924" s="45"/>
      <c r="I924" s="45"/>
    </row>
    <row r="925" spans="2:9" ht="15.75" customHeight="1" x14ac:dyDescent="0.25">
      <c r="B925" s="44"/>
      <c r="F925" s="45"/>
      <c r="G925" s="45"/>
      <c r="H925" s="45"/>
      <c r="I925" s="45"/>
    </row>
    <row r="926" spans="2:9" ht="15.75" customHeight="1" x14ac:dyDescent="0.25">
      <c r="B926" s="44"/>
      <c r="F926" s="45"/>
      <c r="G926" s="45"/>
      <c r="H926" s="45"/>
      <c r="I926" s="45"/>
    </row>
    <row r="927" spans="2:9" ht="15.75" customHeight="1" x14ac:dyDescent="0.25">
      <c r="B927" s="44"/>
      <c r="F927" s="45"/>
      <c r="G927" s="45"/>
      <c r="H927" s="45"/>
      <c r="I927" s="45"/>
    </row>
    <row r="928" spans="2:9" ht="15.75" customHeight="1" x14ac:dyDescent="0.25">
      <c r="B928" s="44"/>
      <c r="F928" s="45"/>
      <c r="G928" s="45"/>
      <c r="H928" s="45"/>
      <c r="I928" s="45"/>
    </row>
    <row r="929" spans="2:9" ht="15.75" customHeight="1" x14ac:dyDescent="0.25">
      <c r="B929" s="44"/>
      <c r="F929" s="45"/>
      <c r="G929" s="45"/>
      <c r="H929" s="45"/>
      <c r="I929" s="45"/>
    </row>
    <row r="930" spans="2:9" ht="15.75" customHeight="1" x14ac:dyDescent="0.25">
      <c r="B930" s="44"/>
      <c r="F930" s="45"/>
      <c r="G930" s="45"/>
      <c r="H930" s="45"/>
      <c r="I930" s="45"/>
    </row>
    <row r="931" spans="2:9" ht="15.75" customHeight="1" x14ac:dyDescent="0.25">
      <c r="B931" s="44"/>
      <c r="F931" s="45"/>
      <c r="G931" s="45"/>
      <c r="H931" s="45"/>
      <c r="I931" s="45"/>
    </row>
    <row r="932" spans="2:9" ht="15.75" customHeight="1" x14ac:dyDescent="0.25">
      <c r="B932" s="44"/>
      <c r="F932" s="45"/>
      <c r="G932" s="45"/>
      <c r="H932" s="45"/>
      <c r="I932" s="45"/>
    </row>
    <row r="933" spans="2:9" ht="15.75" customHeight="1" x14ac:dyDescent="0.25">
      <c r="B933" s="44"/>
      <c r="F933" s="45"/>
      <c r="G933" s="45"/>
      <c r="H933" s="45"/>
      <c r="I933" s="45"/>
    </row>
    <row r="934" spans="2:9" ht="15.75" customHeight="1" x14ac:dyDescent="0.25">
      <c r="B934" s="44"/>
      <c r="F934" s="45"/>
      <c r="G934" s="45"/>
      <c r="H934" s="45"/>
      <c r="I934" s="45"/>
    </row>
    <row r="935" spans="2:9" ht="15.75" customHeight="1" x14ac:dyDescent="0.25">
      <c r="B935" s="44"/>
      <c r="F935" s="45"/>
      <c r="G935" s="45"/>
      <c r="H935" s="45"/>
      <c r="I935" s="45"/>
    </row>
    <row r="936" spans="2:9" ht="15.75" customHeight="1" x14ac:dyDescent="0.25">
      <c r="B936" s="44"/>
      <c r="F936" s="45"/>
      <c r="G936" s="45"/>
      <c r="H936" s="45"/>
      <c r="I936" s="45"/>
    </row>
    <row r="937" spans="2:9" ht="15.75" customHeight="1" x14ac:dyDescent="0.25">
      <c r="B937" s="44"/>
      <c r="F937" s="45"/>
      <c r="G937" s="45"/>
      <c r="H937" s="45"/>
      <c r="I937" s="45"/>
    </row>
    <row r="938" spans="2:9" ht="15.75" customHeight="1" x14ac:dyDescent="0.25">
      <c r="B938" s="44"/>
      <c r="F938" s="45"/>
      <c r="G938" s="45"/>
      <c r="H938" s="45"/>
      <c r="I938" s="45"/>
    </row>
    <row r="939" spans="2:9" ht="15.75" customHeight="1" x14ac:dyDescent="0.25">
      <c r="B939" s="44"/>
      <c r="F939" s="45"/>
      <c r="G939" s="45"/>
      <c r="H939" s="45"/>
      <c r="I939" s="45"/>
    </row>
    <row r="940" spans="2:9" ht="15.75" customHeight="1" x14ac:dyDescent="0.25">
      <c r="B940" s="44"/>
      <c r="F940" s="45"/>
      <c r="G940" s="45"/>
      <c r="H940" s="45"/>
      <c r="I940" s="45"/>
    </row>
    <row r="941" spans="2:9" ht="15.75" customHeight="1" x14ac:dyDescent="0.25">
      <c r="B941" s="44"/>
      <c r="F941" s="45"/>
      <c r="G941" s="45"/>
      <c r="H941" s="45"/>
      <c r="I941" s="45"/>
    </row>
    <row r="942" spans="2:9" ht="15.75" customHeight="1" x14ac:dyDescent="0.25">
      <c r="B942" s="44"/>
      <c r="F942" s="45"/>
      <c r="G942" s="45"/>
      <c r="H942" s="45"/>
      <c r="I942" s="45"/>
    </row>
    <row r="943" spans="2:9" ht="15.75" customHeight="1" x14ac:dyDescent="0.25">
      <c r="B943" s="44"/>
      <c r="F943" s="45"/>
      <c r="G943" s="45"/>
      <c r="H943" s="45"/>
      <c r="I943" s="45"/>
    </row>
    <row r="944" spans="2:9" ht="15.75" customHeight="1" x14ac:dyDescent="0.25">
      <c r="B944" s="44"/>
      <c r="F944" s="45"/>
      <c r="G944" s="45"/>
      <c r="H944" s="45"/>
      <c r="I944" s="45"/>
    </row>
    <row r="945" spans="2:9" ht="15.75" customHeight="1" x14ac:dyDescent="0.25">
      <c r="B945" s="44"/>
      <c r="F945" s="45"/>
      <c r="G945" s="45"/>
      <c r="H945" s="45"/>
      <c r="I945" s="45"/>
    </row>
    <row r="946" spans="2:9" ht="15.75" customHeight="1" x14ac:dyDescent="0.25">
      <c r="B946" s="44"/>
      <c r="F946" s="45"/>
      <c r="G946" s="45"/>
      <c r="H946" s="45"/>
      <c r="I946" s="45"/>
    </row>
    <row r="947" spans="2:9" ht="15.75" customHeight="1" x14ac:dyDescent="0.25">
      <c r="B947" s="44"/>
      <c r="F947" s="45"/>
      <c r="G947" s="45"/>
      <c r="H947" s="45"/>
      <c r="I947" s="45"/>
    </row>
    <row r="948" spans="2:9" ht="15.75" customHeight="1" x14ac:dyDescent="0.25">
      <c r="B948" s="44"/>
      <c r="F948" s="45"/>
      <c r="G948" s="45"/>
      <c r="H948" s="45"/>
      <c r="I948" s="45"/>
    </row>
    <row r="949" spans="2:9" ht="15.75" customHeight="1" x14ac:dyDescent="0.25">
      <c r="B949" s="44"/>
      <c r="F949" s="45"/>
      <c r="G949" s="45"/>
      <c r="H949" s="45"/>
      <c r="I949" s="45"/>
    </row>
    <row r="950" spans="2:9" ht="15.75" customHeight="1" x14ac:dyDescent="0.25">
      <c r="B950" s="44"/>
      <c r="F950" s="45"/>
      <c r="G950" s="45"/>
      <c r="H950" s="45"/>
      <c r="I950" s="45"/>
    </row>
    <row r="951" spans="2:9" ht="15.75" customHeight="1" x14ac:dyDescent="0.25">
      <c r="B951" s="44"/>
      <c r="F951" s="45"/>
      <c r="G951" s="45"/>
      <c r="H951" s="45"/>
      <c r="I951" s="45"/>
    </row>
    <row r="952" spans="2:9" ht="15.75" customHeight="1" x14ac:dyDescent="0.25">
      <c r="B952" s="44"/>
      <c r="F952" s="45"/>
      <c r="G952" s="45"/>
      <c r="H952" s="45"/>
      <c r="I952" s="45"/>
    </row>
    <row r="953" spans="2:9" ht="15.75" customHeight="1" x14ac:dyDescent="0.25">
      <c r="B953" s="44"/>
      <c r="F953" s="45"/>
      <c r="G953" s="45"/>
      <c r="H953" s="45"/>
      <c r="I953" s="45"/>
    </row>
    <row r="954" spans="2:9" ht="15.75" customHeight="1" x14ac:dyDescent="0.25">
      <c r="B954" s="44"/>
      <c r="F954" s="45"/>
      <c r="G954" s="45"/>
      <c r="H954" s="45"/>
      <c r="I954" s="45"/>
    </row>
    <row r="955" spans="2:9" ht="15.75" customHeight="1" x14ac:dyDescent="0.25">
      <c r="B955" s="44"/>
      <c r="F955" s="45"/>
      <c r="G955" s="45"/>
      <c r="H955" s="45"/>
      <c r="I955" s="45"/>
    </row>
    <row r="956" spans="2:9" ht="15.75" customHeight="1" x14ac:dyDescent="0.25">
      <c r="B956" s="44"/>
      <c r="F956" s="45"/>
      <c r="G956" s="45"/>
      <c r="H956" s="45"/>
      <c r="I956" s="45"/>
    </row>
    <row r="957" spans="2:9" ht="15.75" customHeight="1" x14ac:dyDescent="0.25">
      <c r="B957" s="44"/>
      <c r="F957" s="45"/>
      <c r="G957" s="45"/>
      <c r="H957" s="45"/>
      <c r="I957" s="45"/>
    </row>
    <row r="958" spans="2:9" ht="15.75" customHeight="1" x14ac:dyDescent="0.25">
      <c r="B958" s="44"/>
      <c r="F958" s="45"/>
      <c r="G958" s="45"/>
      <c r="H958" s="45"/>
      <c r="I958" s="45"/>
    </row>
    <row r="959" spans="2:9" ht="15.75" customHeight="1" x14ac:dyDescent="0.25">
      <c r="B959" s="44"/>
      <c r="F959" s="45"/>
      <c r="G959" s="45"/>
      <c r="H959" s="45"/>
      <c r="I959" s="45"/>
    </row>
    <row r="960" spans="2:9" ht="15.75" customHeight="1" x14ac:dyDescent="0.25">
      <c r="B960" s="44"/>
      <c r="F960" s="45"/>
      <c r="G960" s="45"/>
      <c r="H960" s="45"/>
      <c r="I960" s="45"/>
    </row>
    <row r="961" spans="2:9" ht="15.75" customHeight="1" x14ac:dyDescent="0.25">
      <c r="B961" s="44"/>
      <c r="F961" s="45"/>
      <c r="G961" s="45"/>
      <c r="H961" s="45"/>
      <c r="I961" s="45"/>
    </row>
    <row r="962" spans="2:9" ht="15.75" customHeight="1" x14ac:dyDescent="0.25">
      <c r="B962" s="44"/>
      <c r="F962" s="45"/>
      <c r="G962" s="45"/>
      <c r="H962" s="45"/>
      <c r="I962" s="45"/>
    </row>
    <row r="963" spans="2:9" ht="15.75" customHeight="1" x14ac:dyDescent="0.25">
      <c r="B963" s="44"/>
      <c r="F963" s="45"/>
      <c r="G963" s="45"/>
      <c r="H963" s="45"/>
      <c r="I963" s="45"/>
    </row>
    <row r="964" spans="2:9" ht="15.75" customHeight="1" x14ac:dyDescent="0.25">
      <c r="B964" s="44"/>
      <c r="F964" s="45"/>
      <c r="G964" s="45"/>
      <c r="H964" s="45"/>
      <c r="I964" s="45"/>
    </row>
    <row r="965" spans="2:9" ht="15.75" customHeight="1" x14ac:dyDescent="0.25">
      <c r="B965" s="44"/>
      <c r="F965" s="45"/>
      <c r="G965" s="45"/>
      <c r="H965" s="45"/>
      <c r="I965" s="45"/>
    </row>
    <row r="966" spans="2:9" ht="15.75" customHeight="1" x14ac:dyDescent="0.25">
      <c r="B966" s="44"/>
      <c r="F966" s="45"/>
      <c r="G966" s="45"/>
      <c r="H966" s="45"/>
      <c r="I966" s="45"/>
    </row>
    <row r="967" spans="2:9" ht="15.75" customHeight="1" x14ac:dyDescent="0.25">
      <c r="B967" s="44"/>
      <c r="F967" s="45"/>
      <c r="G967" s="45"/>
      <c r="H967" s="45"/>
      <c r="I967" s="45"/>
    </row>
    <row r="968" spans="2:9" ht="15.75" customHeight="1" x14ac:dyDescent="0.25">
      <c r="B968" s="44"/>
      <c r="F968" s="45"/>
      <c r="G968" s="45"/>
      <c r="H968" s="45"/>
      <c r="I968" s="45"/>
    </row>
    <row r="969" spans="2:9" ht="15.75" customHeight="1" x14ac:dyDescent="0.25">
      <c r="B969" s="44"/>
      <c r="F969" s="45"/>
      <c r="G969" s="45"/>
      <c r="H969" s="45"/>
      <c r="I969" s="45"/>
    </row>
    <row r="970" spans="2:9" ht="15.75" customHeight="1" x14ac:dyDescent="0.25">
      <c r="B970" s="44"/>
      <c r="F970" s="45"/>
      <c r="G970" s="45"/>
      <c r="H970" s="45"/>
      <c r="I970" s="45"/>
    </row>
    <row r="971" spans="2:9" ht="15.75" customHeight="1" x14ac:dyDescent="0.25">
      <c r="B971" s="44"/>
      <c r="F971" s="45"/>
      <c r="G971" s="45"/>
      <c r="H971" s="45"/>
      <c r="I971" s="45"/>
    </row>
    <row r="972" spans="2:9" ht="15.75" customHeight="1" x14ac:dyDescent="0.25">
      <c r="B972" s="44"/>
      <c r="F972" s="45"/>
      <c r="G972" s="45"/>
      <c r="H972" s="45"/>
      <c r="I972" s="45"/>
    </row>
    <row r="973" spans="2:9" ht="15.75" customHeight="1" x14ac:dyDescent="0.25">
      <c r="B973" s="44"/>
      <c r="F973" s="45"/>
      <c r="G973" s="45"/>
      <c r="H973" s="45"/>
      <c r="I973" s="45"/>
    </row>
    <row r="974" spans="2:9" ht="15.75" customHeight="1" x14ac:dyDescent="0.25">
      <c r="B974" s="44"/>
      <c r="F974" s="45"/>
      <c r="G974" s="45"/>
      <c r="H974" s="45"/>
      <c r="I974" s="45"/>
    </row>
    <row r="975" spans="2:9" ht="15.75" customHeight="1" x14ac:dyDescent="0.25">
      <c r="B975" s="44"/>
      <c r="F975" s="45"/>
      <c r="G975" s="45"/>
      <c r="H975" s="45"/>
      <c r="I975" s="45"/>
    </row>
    <row r="976" spans="2:9" ht="15.75" customHeight="1" x14ac:dyDescent="0.25">
      <c r="B976" s="44"/>
      <c r="F976" s="45"/>
      <c r="G976" s="45"/>
      <c r="H976" s="45"/>
      <c r="I976" s="45"/>
    </row>
    <row r="977" spans="2:9" ht="15.75" customHeight="1" x14ac:dyDescent="0.25">
      <c r="B977" s="44"/>
      <c r="F977" s="45"/>
      <c r="G977" s="45"/>
      <c r="H977" s="45"/>
      <c r="I977" s="45"/>
    </row>
    <row r="978" spans="2:9" ht="15.75" customHeight="1" x14ac:dyDescent="0.25">
      <c r="B978" s="44"/>
      <c r="F978" s="45"/>
      <c r="G978" s="45"/>
      <c r="H978" s="45"/>
      <c r="I978" s="45"/>
    </row>
    <row r="979" spans="2:9" ht="15.75" customHeight="1" x14ac:dyDescent="0.25">
      <c r="B979" s="44"/>
      <c r="F979" s="45"/>
      <c r="G979" s="45"/>
      <c r="H979" s="45"/>
      <c r="I979" s="45"/>
    </row>
    <row r="980" spans="2:9" ht="15.75" customHeight="1" x14ac:dyDescent="0.25">
      <c r="B980" s="44"/>
      <c r="F980" s="45"/>
      <c r="G980" s="45"/>
      <c r="H980" s="45"/>
      <c r="I980" s="45"/>
    </row>
    <row r="981" spans="2:9" ht="15.75" customHeight="1" x14ac:dyDescent="0.25">
      <c r="B981" s="44"/>
      <c r="F981" s="45"/>
      <c r="G981" s="45"/>
      <c r="H981" s="45"/>
      <c r="I981" s="45"/>
    </row>
    <row r="982" spans="2:9" ht="15.75" customHeight="1" x14ac:dyDescent="0.25">
      <c r="B982" s="44"/>
      <c r="F982" s="45"/>
      <c r="G982" s="45"/>
      <c r="H982" s="45"/>
      <c r="I982" s="45"/>
    </row>
    <row r="983" spans="2:9" ht="15.75" customHeight="1" x14ac:dyDescent="0.25">
      <c r="B983" s="44"/>
      <c r="F983" s="45"/>
      <c r="G983" s="45"/>
      <c r="H983" s="45"/>
      <c r="I983" s="45"/>
    </row>
    <row r="984" spans="2:9" ht="15.75" customHeight="1" x14ac:dyDescent="0.25">
      <c r="B984" s="44"/>
      <c r="F984" s="45"/>
      <c r="G984" s="45"/>
      <c r="H984" s="45"/>
      <c r="I984" s="45"/>
    </row>
    <row r="985" spans="2:9" ht="15.75" customHeight="1" x14ac:dyDescent="0.25">
      <c r="B985" s="44"/>
      <c r="F985" s="45"/>
      <c r="G985" s="45"/>
      <c r="H985" s="45"/>
      <c r="I985" s="45"/>
    </row>
    <row r="986" spans="2:9" ht="15.75" customHeight="1" x14ac:dyDescent="0.25">
      <c r="B986" s="44"/>
      <c r="F986" s="45"/>
      <c r="G986" s="45"/>
      <c r="H986" s="45"/>
      <c r="I986" s="45"/>
    </row>
    <row r="987" spans="2:9" ht="15.75" customHeight="1" x14ac:dyDescent="0.25">
      <c r="B987" s="44"/>
      <c r="F987" s="45"/>
      <c r="G987" s="45"/>
      <c r="H987" s="45"/>
      <c r="I987" s="45"/>
    </row>
    <row r="988" spans="2:9" ht="15.75" customHeight="1" x14ac:dyDescent="0.25">
      <c r="B988" s="44"/>
      <c r="F988" s="45"/>
      <c r="G988" s="45"/>
      <c r="H988" s="45"/>
      <c r="I988" s="45"/>
    </row>
    <row r="989" spans="2:9" ht="15.75" customHeight="1" x14ac:dyDescent="0.25">
      <c r="B989" s="44"/>
      <c r="F989" s="45"/>
      <c r="G989" s="45"/>
      <c r="H989" s="45"/>
      <c r="I989" s="45"/>
    </row>
    <row r="990" spans="2:9" ht="15.75" customHeight="1" x14ac:dyDescent="0.25">
      <c r="B990" s="44"/>
      <c r="F990" s="45"/>
      <c r="G990" s="45"/>
      <c r="H990" s="45"/>
      <c r="I990" s="45"/>
    </row>
    <row r="991" spans="2:9" ht="15.75" customHeight="1" x14ac:dyDescent="0.25">
      <c r="B991" s="44"/>
      <c r="F991" s="45"/>
      <c r="G991" s="45"/>
      <c r="H991" s="45"/>
      <c r="I991" s="45"/>
    </row>
    <row r="992" spans="2:9" ht="15.75" customHeight="1" x14ac:dyDescent="0.25">
      <c r="B992" s="44"/>
      <c r="F992" s="45"/>
      <c r="G992" s="45"/>
      <c r="H992" s="45"/>
      <c r="I992" s="45"/>
    </row>
    <row r="993" spans="2:9" ht="15.75" customHeight="1" x14ac:dyDescent="0.25">
      <c r="B993" s="44"/>
      <c r="F993" s="45"/>
      <c r="G993" s="45"/>
      <c r="H993" s="45"/>
      <c r="I993" s="45"/>
    </row>
    <row r="994" spans="2:9" ht="15.75" customHeight="1" x14ac:dyDescent="0.25">
      <c r="B994" s="44"/>
      <c r="F994" s="45"/>
      <c r="G994" s="45"/>
      <c r="H994" s="45"/>
      <c r="I994" s="45"/>
    </row>
    <row r="995" spans="2:9" ht="15.75" customHeight="1" x14ac:dyDescent="0.25">
      <c r="B995" s="44"/>
      <c r="F995" s="45"/>
      <c r="G995" s="45"/>
      <c r="H995" s="45"/>
      <c r="I995" s="45"/>
    </row>
    <row r="996" spans="2:9" ht="15.75" customHeight="1" x14ac:dyDescent="0.25">
      <c r="B996" s="44"/>
      <c r="F996" s="45"/>
      <c r="G996" s="45"/>
      <c r="H996" s="45"/>
      <c r="I996" s="45"/>
    </row>
    <row r="997" spans="2:9" ht="15.75" customHeight="1" x14ac:dyDescent="0.25">
      <c r="B997" s="44"/>
      <c r="F997" s="45"/>
      <c r="G997" s="45"/>
      <c r="H997" s="45"/>
      <c r="I997" s="45"/>
    </row>
    <row r="998" spans="2:9" ht="15.75" customHeight="1" x14ac:dyDescent="0.25">
      <c r="B998" s="44"/>
      <c r="F998" s="45"/>
      <c r="G998" s="45"/>
      <c r="H998" s="45"/>
      <c r="I998" s="45"/>
    </row>
    <row r="999" spans="2:9" ht="15.75" customHeight="1" x14ac:dyDescent="0.25">
      <c r="B999" s="44"/>
      <c r="F999" s="45"/>
      <c r="G999" s="45"/>
      <c r="H999" s="45"/>
      <c r="I999" s="45"/>
    </row>
    <row r="1000" spans="2:9" ht="15.75" customHeight="1" x14ac:dyDescent="0.25">
      <c r="B1000" s="44"/>
      <c r="F1000" s="45"/>
      <c r="G1000" s="45"/>
      <c r="H1000" s="45"/>
      <c r="I1000" s="45"/>
    </row>
  </sheetData>
  <mergeCells count="2">
    <mergeCell ref="A1:J1"/>
    <mergeCell ref="A351:E351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topLeftCell="E243" workbookViewId="0">
      <selection activeCell="U352" sqref="U352"/>
    </sheetView>
  </sheetViews>
  <sheetFormatPr baseColWidth="10" defaultColWidth="14.42578125" defaultRowHeight="15" customHeight="1" x14ac:dyDescent="0.25"/>
  <cols>
    <col min="1" max="1" width="8.85546875" customWidth="1"/>
    <col min="2" max="2" width="14.28515625" customWidth="1"/>
    <col min="3" max="3" width="23.85546875" customWidth="1"/>
    <col min="4" max="4" width="13.140625" customWidth="1"/>
    <col min="5" max="5" width="16.42578125" customWidth="1"/>
    <col min="6" max="6" width="14" customWidth="1"/>
    <col min="7" max="7" width="16.42578125" customWidth="1"/>
    <col min="8" max="8" width="12.7109375" customWidth="1"/>
    <col min="9" max="9" width="16.42578125" customWidth="1"/>
    <col min="10" max="10" width="13.85546875" customWidth="1"/>
    <col min="11" max="11" width="16.42578125" customWidth="1"/>
    <col min="12" max="12" width="13" customWidth="1"/>
    <col min="13" max="13" width="13.85546875" customWidth="1"/>
    <col min="14" max="14" width="13.7109375" customWidth="1"/>
    <col min="15" max="15" width="15.140625" customWidth="1"/>
    <col min="16" max="16" width="13" customWidth="1"/>
    <col min="17" max="17" width="16" customWidth="1"/>
    <col min="18" max="18" width="13.42578125" customWidth="1"/>
    <col min="19" max="19" width="16" customWidth="1"/>
    <col min="20" max="20" width="11.7109375" customWidth="1"/>
    <col min="21" max="21" width="16.42578125" customWidth="1"/>
    <col min="22" max="22" width="10.7109375" customWidth="1"/>
  </cols>
  <sheetData>
    <row r="1" spans="1:21" ht="16.5" customHeight="1" x14ac:dyDescent="0.3">
      <c r="B1" s="48"/>
      <c r="C1" s="48"/>
      <c r="D1" s="48"/>
      <c r="E1" s="48"/>
      <c r="F1" s="48"/>
      <c r="G1" s="48"/>
      <c r="H1" s="49" t="s">
        <v>804</v>
      </c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ht="20.25" x14ac:dyDescent="0.3">
      <c r="B2" s="48"/>
      <c r="C2" s="48"/>
      <c r="D2" s="50"/>
      <c r="E2" s="48"/>
      <c r="F2" s="48"/>
      <c r="G2" s="48"/>
      <c r="H2" s="49"/>
      <c r="I2" s="50" t="s">
        <v>805</v>
      </c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15.75" thickBot="1" x14ac:dyDescent="0.3">
      <c r="E3" s="51"/>
      <c r="G3" s="51"/>
      <c r="I3" s="51"/>
      <c r="K3" s="51"/>
      <c r="M3" s="51"/>
      <c r="O3" s="51"/>
      <c r="Q3" s="51"/>
      <c r="S3" s="51"/>
    </row>
    <row r="4" spans="1:21" ht="16.5" thickBot="1" x14ac:dyDescent="0.3">
      <c r="B4" s="48"/>
      <c r="C4" s="48"/>
      <c r="D4" s="96" t="s">
        <v>711</v>
      </c>
      <c r="E4" s="97"/>
      <c r="F4" s="97"/>
      <c r="G4" s="98"/>
      <c r="H4" s="96" t="s">
        <v>712</v>
      </c>
      <c r="I4" s="97"/>
      <c r="J4" s="97"/>
      <c r="K4" s="98"/>
      <c r="L4" s="96" t="s">
        <v>713</v>
      </c>
      <c r="M4" s="97"/>
      <c r="N4" s="97"/>
      <c r="O4" s="98"/>
      <c r="P4" s="96" t="s">
        <v>714</v>
      </c>
      <c r="Q4" s="97"/>
      <c r="R4" s="97"/>
      <c r="S4" s="98"/>
      <c r="T4" s="92" t="s">
        <v>715</v>
      </c>
      <c r="U4" s="93"/>
    </row>
    <row r="5" spans="1:21" ht="64.5" thickBot="1" x14ac:dyDescent="0.3">
      <c r="A5" s="52" t="s">
        <v>716</v>
      </c>
      <c r="B5" s="53" t="s">
        <v>717</v>
      </c>
      <c r="C5" s="54" t="s">
        <v>718</v>
      </c>
      <c r="D5" s="71" t="s">
        <v>806</v>
      </c>
      <c r="E5" s="72" t="s">
        <v>810</v>
      </c>
      <c r="F5" s="72" t="s">
        <v>807</v>
      </c>
      <c r="G5" s="73" t="s">
        <v>808</v>
      </c>
      <c r="H5" s="71" t="s">
        <v>806</v>
      </c>
      <c r="I5" s="72" t="s">
        <v>810</v>
      </c>
      <c r="J5" s="72" t="s">
        <v>807</v>
      </c>
      <c r="K5" s="73" t="s">
        <v>808</v>
      </c>
      <c r="L5" s="71" t="s">
        <v>806</v>
      </c>
      <c r="M5" s="72" t="s">
        <v>810</v>
      </c>
      <c r="N5" s="72" t="s">
        <v>807</v>
      </c>
      <c r="O5" s="73" t="s">
        <v>808</v>
      </c>
      <c r="P5" s="71" t="s">
        <v>806</v>
      </c>
      <c r="Q5" s="72" t="s">
        <v>810</v>
      </c>
      <c r="R5" s="72" t="s">
        <v>807</v>
      </c>
      <c r="S5" s="73" t="s">
        <v>808</v>
      </c>
      <c r="T5" s="55" t="s">
        <v>719</v>
      </c>
      <c r="U5" s="56" t="s">
        <v>720</v>
      </c>
    </row>
    <row r="6" spans="1:21" x14ac:dyDescent="0.25">
      <c r="A6" s="57">
        <v>1101</v>
      </c>
      <c r="B6" s="58">
        <v>15101</v>
      </c>
      <c r="C6" s="67" t="s">
        <v>661</v>
      </c>
      <c r="D6" s="74">
        <v>0</v>
      </c>
      <c r="E6" s="75">
        <v>0</v>
      </c>
      <c r="F6" s="76">
        <v>0</v>
      </c>
      <c r="G6" s="77">
        <v>0</v>
      </c>
      <c r="H6" s="74">
        <v>629</v>
      </c>
      <c r="I6" s="75">
        <v>24834807</v>
      </c>
      <c r="J6" s="76">
        <v>72</v>
      </c>
      <c r="K6" s="77">
        <v>2401776</v>
      </c>
      <c r="L6" s="74">
        <v>15</v>
      </c>
      <c r="M6" s="75">
        <v>592245</v>
      </c>
      <c r="N6" s="76">
        <v>11</v>
      </c>
      <c r="O6" s="77">
        <v>366938</v>
      </c>
      <c r="P6" s="74">
        <v>0</v>
      </c>
      <c r="Q6" s="75">
        <v>0</v>
      </c>
      <c r="R6" s="76">
        <v>0</v>
      </c>
      <c r="S6" s="77">
        <v>0</v>
      </c>
      <c r="T6" s="84">
        <f>D6+F6+H6+J6+L6+N6+P6+R6</f>
        <v>727</v>
      </c>
      <c r="U6" s="59">
        <f>E6+G6+I6+K6+M6+O6+Q6+S6</f>
        <v>28195766</v>
      </c>
    </row>
    <row r="7" spans="1:21" x14ac:dyDescent="0.25">
      <c r="A7" s="7">
        <v>1106</v>
      </c>
      <c r="B7" s="60">
        <v>15102</v>
      </c>
      <c r="C7" s="68" t="s">
        <v>663</v>
      </c>
      <c r="D7" s="78">
        <v>0</v>
      </c>
      <c r="E7" s="61">
        <v>0</v>
      </c>
      <c r="F7" s="60">
        <v>0</v>
      </c>
      <c r="G7" s="79">
        <v>0</v>
      </c>
      <c r="H7" s="78">
        <v>5</v>
      </c>
      <c r="I7" s="61">
        <v>197415</v>
      </c>
      <c r="J7" s="60">
        <v>3</v>
      </c>
      <c r="K7" s="79">
        <v>100074</v>
      </c>
      <c r="L7" s="78">
        <v>0</v>
      </c>
      <c r="M7" s="61">
        <v>0</v>
      </c>
      <c r="N7" s="60">
        <v>0</v>
      </c>
      <c r="O7" s="79">
        <v>0</v>
      </c>
      <c r="P7" s="78">
        <v>0</v>
      </c>
      <c r="Q7" s="61">
        <v>0</v>
      </c>
      <c r="R7" s="60">
        <v>0</v>
      </c>
      <c r="S7" s="79">
        <v>0</v>
      </c>
      <c r="T7" s="85">
        <f>D7+F7+H7+J7+L7+N7+P7+R7</f>
        <v>8</v>
      </c>
      <c r="U7" s="62">
        <f>E7+G7+I7+K7+M7+O7+Q7+S7</f>
        <v>297489</v>
      </c>
    </row>
    <row r="8" spans="1:21" x14ac:dyDescent="0.25">
      <c r="A8" s="7">
        <v>1201</v>
      </c>
      <c r="B8" s="60">
        <v>1101</v>
      </c>
      <c r="C8" s="68" t="s">
        <v>12</v>
      </c>
      <c r="D8" s="78">
        <v>891</v>
      </c>
      <c r="E8" s="61">
        <v>35179353</v>
      </c>
      <c r="F8" s="60">
        <v>549</v>
      </c>
      <c r="G8" s="79">
        <v>18313542</v>
      </c>
      <c r="H8" s="78">
        <v>439</v>
      </c>
      <c r="I8" s="61">
        <v>17333037</v>
      </c>
      <c r="J8" s="60">
        <v>221</v>
      </c>
      <c r="K8" s="79">
        <v>7372118</v>
      </c>
      <c r="L8" s="78">
        <v>12</v>
      </c>
      <c r="M8" s="61">
        <v>473796</v>
      </c>
      <c r="N8" s="60">
        <v>11</v>
      </c>
      <c r="O8" s="79">
        <v>366938</v>
      </c>
      <c r="P8" s="78">
        <v>0</v>
      </c>
      <c r="Q8" s="61">
        <v>0</v>
      </c>
      <c r="R8" s="60">
        <v>0</v>
      </c>
      <c r="S8" s="79">
        <v>0</v>
      </c>
      <c r="T8" s="85">
        <f t="shared" ref="T8:T71" si="0">D8+F8+H8+J8+L8+N8+P8+R8</f>
        <v>2123</v>
      </c>
      <c r="U8" s="62">
        <f t="shared" ref="U8:U71" si="1">E8+G8+I8+K8+M8+O8+Q8+S8</f>
        <v>79038784</v>
      </c>
    </row>
    <row r="9" spans="1:21" x14ac:dyDescent="0.25">
      <c r="A9" s="7">
        <v>1203</v>
      </c>
      <c r="B9" s="60">
        <v>1405</v>
      </c>
      <c r="C9" s="68" t="s">
        <v>14</v>
      </c>
      <c r="D9" s="78">
        <v>129</v>
      </c>
      <c r="E9" s="61">
        <v>5093307</v>
      </c>
      <c r="F9" s="60">
        <v>86</v>
      </c>
      <c r="G9" s="79">
        <v>2868788</v>
      </c>
      <c r="H9" s="78">
        <v>54</v>
      </c>
      <c r="I9" s="61">
        <v>2132082</v>
      </c>
      <c r="J9" s="60">
        <v>40</v>
      </c>
      <c r="K9" s="79">
        <v>1334320</v>
      </c>
      <c r="L9" s="78">
        <v>0</v>
      </c>
      <c r="M9" s="61">
        <v>0</v>
      </c>
      <c r="N9" s="60">
        <v>0</v>
      </c>
      <c r="O9" s="79">
        <v>0</v>
      </c>
      <c r="P9" s="78">
        <v>25</v>
      </c>
      <c r="Q9" s="61">
        <v>987075</v>
      </c>
      <c r="R9" s="60">
        <v>25</v>
      </c>
      <c r="S9" s="79">
        <v>833950</v>
      </c>
      <c r="T9" s="85">
        <f t="shared" si="0"/>
        <v>359</v>
      </c>
      <c r="U9" s="62">
        <f t="shared" si="1"/>
        <v>13249522</v>
      </c>
    </row>
    <row r="10" spans="1:21" x14ac:dyDescent="0.25">
      <c r="A10" s="7">
        <v>1204</v>
      </c>
      <c r="B10" s="60">
        <v>1401</v>
      </c>
      <c r="C10" s="68" t="s">
        <v>16</v>
      </c>
      <c r="D10" s="78">
        <v>165</v>
      </c>
      <c r="E10" s="61">
        <v>6514695</v>
      </c>
      <c r="F10" s="60">
        <v>113</v>
      </c>
      <c r="G10" s="79">
        <v>3769454</v>
      </c>
      <c r="H10" s="78">
        <v>53</v>
      </c>
      <c r="I10" s="61">
        <v>2092599</v>
      </c>
      <c r="J10" s="60">
        <v>37</v>
      </c>
      <c r="K10" s="79">
        <v>1234246</v>
      </c>
      <c r="L10" s="78">
        <v>0</v>
      </c>
      <c r="M10" s="61">
        <v>0</v>
      </c>
      <c r="N10" s="60">
        <v>0</v>
      </c>
      <c r="O10" s="79">
        <v>0</v>
      </c>
      <c r="P10" s="78">
        <v>0</v>
      </c>
      <c r="Q10" s="61">
        <v>0</v>
      </c>
      <c r="R10" s="60">
        <v>0</v>
      </c>
      <c r="S10" s="79">
        <v>0</v>
      </c>
      <c r="T10" s="85">
        <f t="shared" si="0"/>
        <v>368</v>
      </c>
      <c r="U10" s="62">
        <f t="shared" si="1"/>
        <v>13610994</v>
      </c>
    </row>
    <row r="11" spans="1:21" x14ac:dyDescent="0.25">
      <c r="A11" s="7">
        <v>1206</v>
      </c>
      <c r="B11" s="60">
        <v>1404</v>
      </c>
      <c r="C11" s="68" t="s">
        <v>18</v>
      </c>
      <c r="D11" s="78">
        <v>32</v>
      </c>
      <c r="E11" s="61">
        <v>1263456</v>
      </c>
      <c r="F11" s="60">
        <v>8</v>
      </c>
      <c r="G11" s="79">
        <v>266864</v>
      </c>
      <c r="H11" s="78">
        <v>25</v>
      </c>
      <c r="I11" s="61">
        <v>987075</v>
      </c>
      <c r="J11" s="60">
        <v>18</v>
      </c>
      <c r="K11" s="79">
        <v>600444</v>
      </c>
      <c r="L11" s="78">
        <v>0</v>
      </c>
      <c r="M11" s="61">
        <v>0</v>
      </c>
      <c r="N11" s="60">
        <v>0</v>
      </c>
      <c r="O11" s="79">
        <v>0</v>
      </c>
      <c r="P11" s="78">
        <v>0</v>
      </c>
      <c r="Q11" s="61">
        <v>0</v>
      </c>
      <c r="R11" s="60">
        <v>0</v>
      </c>
      <c r="S11" s="79">
        <v>0</v>
      </c>
      <c r="T11" s="85">
        <f t="shared" si="0"/>
        <v>83</v>
      </c>
      <c r="U11" s="62">
        <f t="shared" si="1"/>
        <v>3117839</v>
      </c>
    </row>
    <row r="12" spans="1:21" x14ac:dyDescent="0.25">
      <c r="A12" s="7">
        <v>1208</v>
      </c>
      <c r="B12" s="60">
        <v>1402</v>
      </c>
      <c r="C12" s="68" t="s">
        <v>20</v>
      </c>
      <c r="D12" s="78">
        <v>27</v>
      </c>
      <c r="E12" s="61">
        <v>1066041</v>
      </c>
      <c r="F12" s="60">
        <v>8</v>
      </c>
      <c r="G12" s="79">
        <v>266864</v>
      </c>
      <c r="H12" s="78">
        <v>7</v>
      </c>
      <c r="I12" s="61">
        <v>276381</v>
      </c>
      <c r="J12" s="60">
        <v>7</v>
      </c>
      <c r="K12" s="79">
        <v>233506</v>
      </c>
      <c r="L12" s="78">
        <v>0</v>
      </c>
      <c r="M12" s="61">
        <v>0</v>
      </c>
      <c r="N12" s="60">
        <v>0</v>
      </c>
      <c r="O12" s="79">
        <v>0</v>
      </c>
      <c r="P12" s="78">
        <v>0</v>
      </c>
      <c r="Q12" s="61">
        <v>0</v>
      </c>
      <c r="R12" s="60">
        <v>0</v>
      </c>
      <c r="S12" s="79">
        <v>0</v>
      </c>
      <c r="T12" s="85">
        <f t="shared" si="0"/>
        <v>49</v>
      </c>
      <c r="U12" s="62">
        <f t="shared" si="1"/>
        <v>1842792</v>
      </c>
    </row>
    <row r="13" spans="1:21" x14ac:dyDescent="0.25">
      <c r="A13" s="7">
        <v>1210</v>
      </c>
      <c r="B13" s="60">
        <v>1403</v>
      </c>
      <c r="C13" s="68" t="s">
        <v>22</v>
      </c>
      <c r="D13" s="78">
        <v>2</v>
      </c>
      <c r="E13" s="61">
        <v>78966</v>
      </c>
      <c r="F13" s="60">
        <v>2</v>
      </c>
      <c r="G13" s="79">
        <v>66716</v>
      </c>
      <c r="H13" s="78">
        <v>6</v>
      </c>
      <c r="I13" s="61">
        <v>236898</v>
      </c>
      <c r="J13" s="60">
        <v>5</v>
      </c>
      <c r="K13" s="79">
        <v>166790</v>
      </c>
      <c r="L13" s="78">
        <v>0</v>
      </c>
      <c r="M13" s="61">
        <v>0</v>
      </c>
      <c r="N13" s="60">
        <v>0</v>
      </c>
      <c r="O13" s="79">
        <v>0</v>
      </c>
      <c r="P13" s="78">
        <v>7</v>
      </c>
      <c r="Q13" s="61">
        <v>276381</v>
      </c>
      <c r="R13" s="60">
        <v>7</v>
      </c>
      <c r="S13" s="79">
        <v>233506</v>
      </c>
      <c r="T13" s="85">
        <f t="shared" si="0"/>
        <v>29</v>
      </c>
      <c r="U13" s="62">
        <f t="shared" si="1"/>
        <v>1059257</v>
      </c>
    </row>
    <row r="14" spans="1:21" x14ac:dyDescent="0.25">
      <c r="A14" s="7">
        <v>1211</v>
      </c>
      <c r="B14" s="60">
        <v>1107</v>
      </c>
      <c r="C14" s="68" t="s">
        <v>24</v>
      </c>
      <c r="D14" s="78">
        <v>325</v>
      </c>
      <c r="E14" s="61">
        <v>12831975</v>
      </c>
      <c r="F14" s="60">
        <v>204</v>
      </c>
      <c r="G14" s="79">
        <v>6805032</v>
      </c>
      <c r="H14" s="78">
        <v>201</v>
      </c>
      <c r="I14" s="61">
        <v>7936083</v>
      </c>
      <c r="J14" s="60">
        <v>122</v>
      </c>
      <c r="K14" s="79">
        <v>4069676</v>
      </c>
      <c r="L14" s="78">
        <v>0</v>
      </c>
      <c r="M14" s="61">
        <v>0</v>
      </c>
      <c r="N14" s="60">
        <v>0</v>
      </c>
      <c r="O14" s="79">
        <v>0</v>
      </c>
      <c r="P14" s="78">
        <v>0</v>
      </c>
      <c r="Q14" s="61">
        <v>0</v>
      </c>
      <c r="R14" s="60">
        <v>0</v>
      </c>
      <c r="S14" s="79">
        <v>0</v>
      </c>
      <c r="T14" s="85">
        <f t="shared" si="0"/>
        <v>852</v>
      </c>
      <c r="U14" s="62">
        <f t="shared" si="1"/>
        <v>31642766</v>
      </c>
    </row>
    <row r="15" spans="1:21" x14ac:dyDescent="0.25">
      <c r="A15" s="7">
        <v>1301</v>
      </c>
      <c r="B15" s="60">
        <v>15201</v>
      </c>
      <c r="C15" s="68" t="s">
        <v>665</v>
      </c>
      <c r="D15" s="78">
        <v>0</v>
      </c>
      <c r="E15" s="61">
        <v>0</v>
      </c>
      <c r="F15" s="60">
        <v>0</v>
      </c>
      <c r="G15" s="79">
        <v>0</v>
      </c>
      <c r="H15" s="78">
        <v>11</v>
      </c>
      <c r="I15" s="61">
        <v>434313</v>
      </c>
      <c r="J15" s="60">
        <v>6</v>
      </c>
      <c r="K15" s="79">
        <v>200148</v>
      </c>
      <c r="L15" s="78">
        <v>0</v>
      </c>
      <c r="M15" s="61">
        <v>0</v>
      </c>
      <c r="N15" s="60">
        <v>0</v>
      </c>
      <c r="O15" s="79">
        <v>0</v>
      </c>
      <c r="P15" s="78">
        <v>0</v>
      </c>
      <c r="Q15" s="61">
        <v>0</v>
      </c>
      <c r="R15" s="60">
        <v>0</v>
      </c>
      <c r="S15" s="79">
        <v>0</v>
      </c>
      <c r="T15" s="85">
        <f t="shared" si="0"/>
        <v>17</v>
      </c>
      <c r="U15" s="62">
        <f t="shared" si="1"/>
        <v>634461</v>
      </c>
    </row>
    <row r="16" spans="1:21" x14ac:dyDescent="0.25">
      <c r="A16" s="7">
        <v>1302</v>
      </c>
      <c r="B16" s="60">
        <v>15202</v>
      </c>
      <c r="C16" s="68" t="s">
        <v>721</v>
      </c>
      <c r="D16" s="78">
        <v>0</v>
      </c>
      <c r="E16" s="61">
        <v>0</v>
      </c>
      <c r="F16" s="60">
        <v>0</v>
      </c>
      <c r="G16" s="79">
        <v>0</v>
      </c>
      <c r="H16" s="78">
        <v>0</v>
      </c>
      <c r="I16" s="61">
        <v>0</v>
      </c>
      <c r="J16" s="60">
        <v>0</v>
      </c>
      <c r="K16" s="79">
        <v>0</v>
      </c>
      <c r="L16" s="78">
        <v>0</v>
      </c>
      <c r="M16" s="61">
        <v>0</v>
      </c>
      <c r="N16" s="60">
        <v>0</v>
      </c>
      <c r="O16" s="79">
        <v>0</v>
      </c>
      <c r="P16" s="78">
        <v>0</v>
      </c>
      <c r="Q16" s="61">
        <v>0</v>
      </c>
      <c r="R16" s="60">
        <v>0</v>
      </c>
      <c r="S16" s="79">
        <v>0</v>
      </c>
      <c r="T16" s="85">
        <f t="shared" si="0"/>
        <v>0</v>
      </c>
      <c r="U16" s="62">
        <f t="shared" si="1"/>
        <v>0</v>
      </c>
    </row>
    <row r="17" spans="1:21" x14ac:dyDescent="0.25">
      <c r="A17" s="7">
        <v>2101</v>
      </c>
      <c r="B17" s="60">
        <v>2301</v>
      </c>
      <c r="C17" s="68" t="s">
        <v>27</v>
      </c>
      <c r="D17" s="78">
        <v>355</v>
      </c>
      <c r="E17" s="61">
        <v>14016465</v>
      </c>
      <c r="F17" s="60">
        <v>252</v>
      </c>
      <c r="G17" s="79">
        <v>8406216</v>
      </c>
      <c r="H17" s="78">
        <v>0</v>
      </c>
      <c r="I17" s="61">
        <v>0</v>
      </c>
      <c r="J17" s="60">
        <v>0</v>
      </c>
      <c r="K17" s="79">
        <v>0</v>
      </c>
      <c r="L17" s="78">
        <v>1</v>
      </c>
      <c r="M17" s="61">
        <v>39483</v>
      </c>
      <c r="N17" s="60">
        <v>1</v>
      </c>
      <c r="O17" s="79">
        <v>33358</v>
      </c>
      <c r="P17" s="78">
        <v>0</v>
      </c>
      <c r="Q17" s="61">
        <v>0</v>
      </c>
      <c r="R17" s="60">
        <v>0</v>
      </c>
      <c r="S17" s="79">
        <v>0</v>
      </c>
      <c r="T17" s="85">
        <f t="shared" si="0"/>
        <v>609</v>
      </c>
      <c r="U17" s="62">
        <f t="shared" si="1"/>
        <v>22495522</v>
      </c>
    </row>
    <row r="18" spans="1:21" x14ac:dyDescent="0.25">
      <c r="A18" s="7">
        <v>2103</v>
      </c>
      <c r="B18" s="60">
        <v>2302</v>
      </c>
      <c r="C18" s="68" t="s">
        <v>722</v>
      </c>
      <c r="D18" s="78">
        <v>47</v>
      </c>
      <c r="E18" s="61">
        <v>1855701</v>
      </c>
      <c r="F18" s="60">
        <v>18</v>
      </c>
      <c r="G18" s="79">
        <v>600444</v>
      </c>
      <c r="H18" s="78">
        <v>7</v>
      </c>
      <c r="I18" s="61">
        <v>276381</v>
      </c>
      <c r="J18" s="60">
        <v>3</v>
      </c>
      <c r="K18" s="79">
        <v>100074</v>
      </c>
      <c r="L18" s="78">
        <v>0</v>
      </c>
      <c r="M18" s="61">
        <v>0</v>
      </c>
      <c r="N18" s="60">
        <v>0</v>
      </c>
      <c r="O18" s="79">
        <v>0</v>
      </c>
      <c r="P18" s="78">
        <v>0</v>
      </c>
      <c r="Q18" s="61">
        <v>0</v>
      </c>
      <c r="R18" s="60">
        <v>0</v>
      </c>
      <c r="S18" s="79">
        <v>0</v>
      </c>
      <c r="T18" s="85">
        <f t="shared" si="0"/>
        <v>75</v>
      </c>
      <c r="U18" s="62">
        <f t="shared" si="1"/>
        <v>2832600</v>
      </c>
    </row>
    <row r="19" spans="1:21" x14ac:dyDescent="0.25">
      <c r="A19" s="7">
        <v>2201</v>
      </c>
      <c r="B19" s="60">
        <v>2101</v>
      </c>
      <c r="C19" s="68" t="s">
        <v>31</v>
      </c>
      <c r="D19" s="78">
        <v>1990</v>
      </c>
      <c r="E19" s="61">
        <v>78571170</v>
      </c>
      <c r="F19" s="60">
        <v>1360</v>
      </c>
      <c r="G19" s="79">
        <v>45366880</v>
      </c>
      <c r="H19" s="78">
        <v>290</v>
      </c>
      <c r="I19" s="61">
        <v>11450070</v>
      </c>
      <c r="J19" s="60">
        <v>190</v>
      </c>
      <c r="K19" s="79">
        <v>6338020</v>
      </c>
      <c r="L19" s="78">
        <v>0</v>
      </c>
      <c r="M19" s="61">
        <v>0</v>
      </c>
      <c r="N19" s="60">
        <v>0</v>
      </c>
      <c r="O19" s="79">
        <v>0</v>
      </c>
      <c r="P19" s="78">
        <v>90</v>
      </c>
      <c r="Q19" s="61">
        <v>3553470</v>
      </c>
      <c r="R19" s="60">
        <v>90</v>
      </c>
      <c r="S19" s="79">
        <v>3002220</v>
      </c>
      <c r="T19" s="85">
        <f t="shared" si="0"/>
        <v>4010</v>
      </c>
      <c r="U19" s="62">
        <f t="shared" si="1"/>
        <v>148281830</v>
      </c>
    </row>
    <row r="20" spans="1:21" x14ac:dyDescent="0.25">
      <c r="A20" s="7">
        <v>2202</v>
      </c>
      <c r="B20" s="60">
        <v>2104</v>
      </c>
      <c r="C20" s="68" t="s">
        <v>33</v>
      </c>
      <c r="D20" s="78">
        <v>273</v>
      </c>
      <c r="E20" s="61">
        <v>10778859</v>
      </c>
      <c r="F20" s="60">
        <v>143</v>
      </c>
      <c r="G20" s="79">
        <v>4770194</v>
      </c>
      <c r="H20" s="78">
        <v>0</v>
      </c>
      <c r="I20" s="61">
        <v>0</v>
      </c>
      <c r="J20" s="60">
        <v>0</v>
      </c>
      <c r="K20" s="79">
        <v>0</v>
      </c>
      <c r="L20" s="78">
        <v>0</v>
      </c>
      <c r="M20" s="61">
        <v>0</v>
      </c>
      <c r="N20" s="60">
        <v>0</v>
      </c>
      <c r="O20" s="79">
        <v>0</v>
      </c>
      <c r="P20" s="78">
        <v>4</v>
      </c>
      <c r="Q20" s="61">
        <v>157932</v>
      </c>
      <c r="R20" s="60">
        <v>4</v>
      </c>
      <c r="S20" s="79">
        <v>133432</v>
      </c>
      <c r="T20" s="85">
        <f t="shared" si="0"/>
        <v>424</v>
      </c>
      <c r="U20" s="62">
        <f t="shared" si="1"/>
        <v>15840417</v>
      </c>
    </row>
    <row r="21" spans="1:21" ht="15.75" customHeight="1" x14ac:dyDescent="0.25">
      <c r="A21" s="7">
        <v>2203</v>
      </c>
      <c r="B21" s="60">
        <v>2102</v>
      </c>
      <c r="C21" s="68" t="s">
        <v>35</v>
      </c>
      <c r="D21" s="78">
        <v>130</v>
      </c>
      <c r="E21" s="61">
        <v>5132790</v>
      </c>
      <c r="F21" s="60">
        <v>72</v>
      </c>
      <c r="G21" s="79">
        <v>2401776</v>
      </c>
      <c r="H21" s="78">
        <v>0</v>
      </c>
      <c r="I21" s="61">
        <v>0</v>
      </c>
      <c r="J21" s="60">
        <v>0</v>
      </c>
      <c r="K21" s="79">
        <v>0</v>
      </c>
      <c r="L21" s="78">
        <v>0</v>
      </c>
      <c r="M21" s="61">
        <v>0</v>
      </c>
      <c r="N21" s="60">
        <v>0</v>
      </c>
      <c r="O21" s="79">
        <v>0</v>
      </c>
      <c r="P21" s="78">
        <v>30</v>
      </c>
      <c r="Q21" s="61">
        <v>1184490</v>
      </c>
      <c r="R21" s="60">
        <v>26</v>
      </c>
      <c r="S21" s="79">
        <v>867308</v>
      </c>
      <c r="T21" s="85">
        <f t="shared" si="0"/>
        <v>258</v>
      </c>
      <c r="U21" s="62">
        <f t="shared" si="1"/>
        <v>9586364</v>
      </c>
    </row>
    <row r="22" spans="1:21" ht="15.75" customHeight="1" x14ac:dyDescent="0.25">
      <c r="A22" s="7">
        <v>2206</v>
      </c>
      <c r="B22" s="60">
        <v>2103</v>
      </c>
      <c r="C22" s="68" t="s">
        <v>37</v>
      </c>
      <c r="D22" s="78">
        <v>40</v>
      </c>
      <c r="E22" s="61">
        <v>1579320</v>
      </c>
      <c r="F22" s="60">
        <v>22</v>
      </c>
      <c r="G22" s="79">
        <v>733876</v>
      </c>
      <c r="H22" s="78">
        <v>0</v>
      </c>
      <c r="I22" s="61">
        <v>0</v>
      </c>
      <c r="J22" s="60">
        <v>0</v>
      </c>
      <c r="K22" s="79">
        <v>0</v>
      </c>
      <c r="L22" s="78">
        <v>0</v>
      </c>
      <c r="M22" s="61">
        <v>0</v>
      </c>
      <c r="N22" s="60">
        <v>0</v>
      </c>
      <c r="O22" s="79">
        <v>0</v>
      </c>
      <c r="P22" s="78">
        <v>0</v>
      </c>
      <c r="Q22" s="61">
        <v>0</v>
      </c>
      <c r="R22" s="60">
        <v>0</v>
      </c>
      <c r="S22" s="79">
        <v>0</v>
      </c>
      <c r="T22" s="85">
        <f t="shared" si="0"/>
        <v>62</v>
      </c>
      <c r="U22" s="62">
        <f t="shared" si="1"/>
        <v>2313196</v>
      </c>
    </row>
    <row r="23" spans="1:21" ht="15.75" customHeight="1" x14ac:dyDescent="0.25">
      <c r="A23" s="7">
        <v>2301</v>
      </c>
      <c r="B23" s="60">
        <v>2201</v>
      </c>
      <c r="C23" s="68" t="s">
        <v>39</v>
      </c>
      <c r="D23" s="78">
        <v>1401</v>
      </c>
      <c r="E23" s="61">
        <v>55315683</v>
      </c>
      <c r="F23" s="60">
        <v>451</v>
      </c>
      <c r="G23" s="79">
        <v>15044458</v>
      </c>
      <c r="H23" s="78">
        <v>370</v>
      </c>
      <c r="I23" s="61">
        <v>14608710</v>
      </c>
      <c r="J23" s="60">
        <v>103</v>
      </c>
      <c r="K23" s="79">
        <v>3435874</v>
      </c>
      <c r="L23" s="78">
        <v>5</v>
      </c>
      <c r="M23" s="61">
        <v>197415</v>
      </c>
      <c r="N23" s="60">
        <v>3</v>
      </c>
      <c r="O23" s="79">
        <v>100074</v>
      </c>
      <c r="P23" s="78">
        <v>190</v>
      </c>
      <c r="Q23" s="61">
        <v>7501770</v>
      </c>
      <c r="R23" s="60">
        <v>92</v>
      </c>
      <c r="S23" s="79">
        <v>3068936</v>
      </c>
      <c r="T23" s="85">
        <f t="shared" si="0"/>
        <v>2615</v>
      </c>
      <c r="U23" s="62">
        <f t="shared" si="1"/>
        <v>99272920</v>
      </c>
    </row>
    <row r="24" spans="1:21" ht="15.75" customHeight="1" x14ac:dyDescent="0.25">
      <c r="A24" s="7">
        <v>2302</v>
      </c>
      <c r="B24" s="60">
        <v>2202</v>
      </c>
      <c r="C24" s="68" t="s">
        <v>41</v>
      </c>
      <c r="D24" s="78">
        <v>0</v>
      </c>
      <c r="E24" s="61">
        <v>0</v>
      </c>
      <c r="F24" s="60">
        <v>0</v>
      </c>
      <c r="G24" s="79">
        <v>0</v>
      </c>
      <c r="H24" s="78">
        <v>0</v>
      </c>
      <c r="I24" s="61">
        <v>0</v>
      </c>
      <c r="J24" s="60">
        <v>0</v>
      </c>
      <c r="K24" s="79">
        <v>0</v>
      </c>
      <c r="L24" s="78">
        <v>0</v>
      </c>
      <c r="M24" s="61">
        <v>0</v>
      </c>
      <c r="N24" s="60">
        <v>0</v>
      </c>
      <c r="O24" s="79">
        <v>0</v>
      </c>
      <c r="P24" s="78">
        <v>0</v>
      </c>
      <c r="Q24" s="61">
        <v>0</v>
      </c>
      <c r="R24" s="60">
        <v>0</v>
      </c>
      <c r="S24" s="79">
        <v>0</v>
      </c>
      <c r="T24" s="85">
        <f t="shared" si="0"/>
        <v>0</v>
      </c>
      <c r="U24" s="62">
        <f t="shared" si="1"/>
        <v>0</v>
      </c>
    </row>
    <row r="25" spans="1:21" ht="15.75" customHeight="1" x14ac:dyDescent="0.25">
      <c r="A25" s="7">
        <v>2303</v>
      </c>
      <c r="B25" s="60">
        <v>2203</v>
      </c>
      <c r="C25" s="68" t="s">
        <v>43</v>
      </c>
      <c r="D25" s="78">
        <v>93</v>
      </c>
      <c r="E25" s="61">
        <v>3671919</v>
      </c>
      <c r="F25" s="60">
        <v>56</v>
      </c>
      <c r="G25" s="79">
        <v>1868048</v>
      </c>
      <c r="H25" s="78">
        <v>31</v>
      </c>
      <c r="I25" s="61">
        <v>1223973</v>
      </c>
      <c r="J25" s="60">
        <v>13</v>
      </c>
      <c r="K25" s="79">
        <v>433654</v>
      </c>
      <c r="L25" s="78">
        <v>0</v>
      </c>
      <c r="M25" s="61">
        <v>0</v>
      </c>
      <c r="N25" s="60">
        <v>0</v>
      </c>
      <c r="O25" s="79">
        <v>0</v>
      </c>
      <c r="P25" s="78">
        <v>0</v>
      </c>
      <c r="Q25" s="61">
        <v>0</v>
      </c>
      <c r="R25" s="60">
        <v>0</v>
      </c>
      <c r="S25" s="79">
        <v>0</v>
      </c>
      <c r="T25" s="85">
        <f t="shared" si="0"/>
        <v>193</v>
      </c>
      <c r="U25" s="62">
        <f t="shared" si="1"/>
        <v>7197594</v>
      </c>
    </row>
    <row r="26" spans="1:21" ht="15.75" customHeight="1" x14ac:dyDescent="0.25">
      <c r="A26" s="7">
        <v>3101</v>
      </c>
      <c r="B26" s="60">
        <v>3201</v>
      </c>
      <c r="C26" s="68" t="s">
        <v>46</v>
      </c>
      <c r="D26" s="78">
        <v>0</v>
      </c>
      <c r="E26" s="61">
        <v>0</v>
      </c>
      <c r="F26" s="60">
        <v>0</v>
      </c>
      <c r="G26" s="79">
        <v>0</v>
      </c>
      <c r="H26" s="78">
        <v>36</v>
      </c>
      <c r="I26" s="61">
        <v>1421388</v>
      </c>
      <c r="J26" s="60">
        <v>25</v>
      </c>
      <c r="K26" s="79">
        <v>833950</v>
      </c>
      <c r="L26" s="78">
        <v>0</v>
      </c>
      <c r="M26" s="61">
        <v>0</v>
      </c>
      <c r="N26" s="60">
        <v>0</v>
      </c>
      <c r="O26" s="79">
        <v>0</v>
      </c>
      <c r="P26" s="78">
        <v>0</v>
      </c>
      <c r="Q26" s="61">
        <v>0</v>
      </c>
      <c r="R26" s="60">
        <v>0</v>
      </c>
      <c r="S26" s="79">
        <v>0</v>
      </c>
      <c r="T26" s="85">
        <f t="shared" si="0"/>
        <v>61</v>
      </c>
      <c r="U26" s="62">
        <f t="shared" si="1"/>
        <v>2255338</v>
      </c>
    </row>
    <row r="27" spans="1:21" ht="15.75" customHeight="1" x14ac:dyDescent="0.25">
      <c r="A27" s="7">
        <v>3102</v>
      </c>
      <c r="B27" s="60">
        <v>3202</v>
      </c>
      <c r="C27" s="68" t="s">
        <v>723</v>
      </c>
      <c r="D27" s="78">
        <v>0</v>
      </c>
      <c r="E27" s="61">
        <v>0</v>
      </c>
      <c r="F27" s="60">
        <v>0</v>
      </c>
      <c r="G27" s="79">
        <v>0</v>
      </c>
      <c r="H27" s="78">
        <v>30</v>
      </c>
      <c r="I27" s="61">
        <v>1184490</v>
      </c>
      <c r="J27" s="60">
        <v>22</v>
      </c>
      <c r="K27" s="79">
        <v>733876</v>
      </c>
      <c r="L27" s="78">
        <v>0</v>
      </c>
      <c r="M27" s="61">
        <v>0</v>
      </c>
      <c r="N27" s="60">
        <v>0</v>
      </c>
      <c r="O27" s="79">
        <v>0</v>
      </c>
      <c r="P27" s="78">
        <v>0</v>
      </c>
      <c r="Q27" s="61">
        <v>0</v>
      </c>
      <c r="R27" s="60">
        <v>0</v>
      </c>
      <c r="S27" s="79">
        <v>0</v>
      </c>
      <c r="T27" s="85">
        <f t="shared" si="0"/>
        <v>52</v>
      </c>
      <c r="U27" s="62">
        <f t="shared" si="1"/>
        <v>1918366</v>
      </c>
    </row>
    <row r="28" spans="1:21" ht="15.75" customHeight="1" x14ac:dyDescent="0.25">
      <c r="A28" s="7">
        <v>3201</v>
      </c>
      <c r="B28" s="60">
        <v>3101</v>
      </c>
      <c r="C28" s="68" t="s">
        <v>50</v>
      </c>
      <c r="D28" s="78">
        <v>0</v>
      </c>
      <c r="E28" s="61">
        <v>0</v>
      </c>
      <c r="F28" s="60">
        <v>0</v>
      </c>
      <c r="G28" s="79">
        <v>0</v>
      </c>
      <c r="H28" s="78">
        <v>308</v>
      </c>
      <c r="I28" s="61">
        <v>12160764</v>
      </c>
      <c r="J28" s="60">
        <v>179</v>
      </c>
      <c r="K28" s="79">
        <v>5971082</v>
      </c>
      <c r="L28" s="78">
        <v>12</v>
      </c>
      <c r="M28" s="61">
        <v>473796</v>
      </c>
      <c r="N28" s="60">
        <v>8</v>
      </c>
      <c r="O28" s="79">
        <v>266864</v>
      </c>
      <c r="P28" s="78">
        <v>0</v>
      </c>
      <c r="Q28" s="61">
        <v>0</v>
      </c>
      <c r="R28" s="60">
        <v>0</v>
      </c>
      <c r="S28" s="79">
        <v>0</v>
      </c>
      <c r="T28" s="85">
        <f t="shared" si="0"/>
        <v>507</v>
      </c>
      <c r="U28" s="62">
        <f t="shared" si="1"/>
        <v>18872506</v>
      </c>
    </row>
    <row r="29" spans="1:21" ht="15.75" customHeight="1" x14ac:dyDescent="0.25">
      <c r="A29" s="7">
        <v>3202</v>
      </c>
      <c r="B29" s="60">
        <v>3102</v>
      </c>
      <c r="C29" s="68" t="s">
        <v>52</v>
      </c>
      <c r="D29" s="78">
        <v>0</v>
      </c>
      <c r="E29" s="61">
        <v>0</v>
      </c>
      <c r="F29" s="60">
        <v>0</v>
      </c>
      <c r="G29" s="79">
        <v>0</v>
      </c>
      <c r="H29" s="78">
        <v>96</v>
      </c>
      <c r="I29" s="61">
        <v>3790368</v>
      </c>
      <c r="J29" s="60">
        <v>61</v>
      </c>
      <c r="K29" s="79">
        <v>2034838</v>
      </c>
      <c r="L29" s="78">
        <v>0</v>
      </c>
      <c r="M29" s="61">
        <v>0</v>
      </c>
      <c r="N29" s="60">
        <v>0</v>
      </c>
      <c r="O29" s="79">
        <v>0</v>
      </c>
      <c r="P29" s="78">
        <v>0</v>
      </c>
      <c r="Q29" s="61">
        <v>0</v>
      </c>
      <c r="R29" s="60">
        <v>0</v>
      </c>
      <c r="S29" s="79">
        <v>0</v>
      </c>
      <c r="T29" s="85">
        <f t="shared" si="0"/>
        <v>157</v>
      </c>
      <c r="U29" s="62">
        <f t="shared" si="1"/>
        <v>5825206</v>
      </c>
    </row>
    <row r="30" spans="1:21" ht="15.75" customHeight="1" x14ac:dyDescent="0.25">
      <c r="A30" s="7">
        <v>3203</v>
      </c>
      <c r="B30" s="60">
        <v>3103</v>
      </c>
      <c r="C30" s="68" t="s">
        <v>54</v>
      </c>
      <c r="D30" s="78">
        <v>0</v>
      </c>
      <c r="E30" s="61">
        <v>0</v>
      </c>
      <c r="F30" s="60">
        <v>0</v>
      </c>
      <c r="G30" s="79">
        <v>0</v>
      </c>
      <c r="H30" s="78">
        <v>21</v>
      </c>
      <c r="I30" s="61">
        <v>829143</v>
      </c>
      <c r="J30" s="60">
        <v>12</v>
      </c>
      <c r="K30" s="79">
        <v>400296</v>
      </c>
      <c r="L30" s="78">
        <v>0</v>
      </c>
      <c r="M30" s="61">
        <v>0</v>
      </c>
      <c r="N30" s="60">
        <v>0</v>
      </c>
      <c r="O30" s="79">
        <v>0</v>
      </c>
      <c r="P30" s="78">
        <v>0</v>
      </c>
      <c r="Q30" s="61">
        <v>0</v>
      </c>
      <c r="R30" s="60">
        <v>0</v>
      </c>
      <c r="S30" s="79">
        <v>0</v>
      </c>
      <c r="T30" s="85">
        <f t="shared" si="0"/>
        <v>33</v>
      </c>
      <c r="U30" s="62">
        <f t="shared" si="1"/>
        <v>1229439</v>
      </c>
    </row>
    <row r="31" spans="1:21" ht="15.75" customHeight="1" x14ac:dyDescent="0.25">
      <c r="A31" s="7">
        <v>3301</v>
      </c>
      <c r="B31" s="60">
        <v>3301</v>
      </c>
      <c r="C31" s="68" t="s">
        <v>56</v>
      </c>
      <c r="D31" s="78">
        <v>0</v>
      </c>
      <c r="E31" s="61">
        <v>0</v>
      </c>
      <c r="F31" s="60">
        <v>0</v>
      </c>
      <c r="G31" s="79">
        <v>0</v>
      </c>
      <c r="H31" s="78">
        <v>146</v>
      </c>
      <c r="I31" s="61">
        <v>5764518</v>
      </c>
      <c r="J31" s="60">
        <v>90</v>
      </c>
      <c r="K31" s="79">
        <v>3002220</v>
      </c>
      <c r="L31" s="78">
        <v>0</v>
      </c>
      <c r="M31" s="61">
        <v>0</v>
      </c>
      <c r="N31" s="60">
        <v>0</v>
      </c>
      <c r="O31" s="79">
        <v>0</v>
      </c>
      <c r="P31" s="78">
        <v>0</v>
      </c>
      <c r="Q31" s="61">
        <v>0</v>
      </c>
      <c r="R31" s="60">
        <v>0</v>
      </c>
      <c r="S31" s="79">
        <v>0</v>
      </c>
      <c r="T31" s="85">
        <f t="shared" si="0"/>
        <v>236</v>
      </c>
      <c r="U31" s="62">
        <f t="shared" si="1"/>
        <v>8766738</v>
      </c>
    </row>
    <row r="32" spans="1:21" ht="15.75" customHeight="1" x14ac:dyDescent="0.25">
      <c r="A32" s="7">
        <v>3302</v>
      </c>
      <c r="B32" s="60">
        <v>3303</v>
      </c>
      <c r="C32" s="68" t="s">
        <v>58</v>
      </c>
      <c r="D32" s="78">
        <v>0</v>
      </c>
      <c r="E32" s="61">
        <v>0</v>
      </c>
      <c r="F32" s="60">
        <v>0</v>
      </c>
      <c r="G32" s="79">
        <v>0</v>
      </c>
      <c r="H32" s="78">
        <v>41</v>
      </c>
      <c r="I32" s="61">
        <v>1618803</v>
      </c>
      <c r="J32" s="60">
        <v>23</v>
      </c>
      <c r="K32" s="79">
        <v>767234</v>
      </c>
      <c r="L32" s="78">
        <v>0</v>
      </c>
      <c r="M32" s="61">
        <v>0</v>
      </c>
      <c r="N32" s="60">
        <v>0</v>
      </c>
      <c r="O32" s="79">
        <v>0</v>
      </c>
      <c r="P32" s="78">
        <v>0</v>
      </c>
      <c r="Q32" s="61">
        <v>0</v>
      </c>
      <c r="R32" s="60">
        <v>0</v>
      </c>
      <c r="S32" s="79">
        <v>0</v>
      </c>
      <c r="T32" s="85">
        <f t="shared" si="0"/>
        <v>64</v>
      </c>
      <c r="U32" s="62">
        <f t="shared" si="1"/>
        <v>2386037</v>
      </c>
    </row>
    <row r="33" spans="1:21" ht="15.75" customHeight="1" x14ac:dyDescent="0.25">
      <c r="A33" s="7">
        <v>3303</v>
      </c>
      <c r="B33" s="60">
        <v>3304</v>
      </c>
      <c r="C33" s="68" t="s">
        <v>60</v>
      </c>
      <c r="D33" s="78">
        <v>0</v>
      </c>
      <c r="E33" s="61">
        <v>0</v>
      </c>
      <c r="F33" s="60">
        <v>0</v>
      </c>
      <c r="G33" s="79">
        <v>0</v>
      </c>
      <c r="H33" s="78">
        <v>20</v>
      </c>
      <c r="I33" s="61">
        <v>789660</v>
      </c>
      <c r="J33" s="60">
        <v>11</v>
      </c>
      <c r="K33" s="79">
        <v>366938</v>
      </c>
      <c r="L33" s="78">
        <v>0</v>
      </c>
      <c r="M33" s="61">
        <v>0</v>
      </c>
      <c r="N33" s="60">
        <v>0</v>
      </c>
      <c r="O33" s="79">
        <v>0</v>
      </c>
      <c r="P33" s="78">
        <v>0</v>
      </c>
      <c r="Q33" s="61">
        <v>0</v>
      </c>
      <c r="R33" s="60">
        <v>0</v>
      </c>
      <c r="S33" s="79">
        <v>0</v>
      </c>
      <c r="T33" s="85">
        <f t="shared" si="0"/>
        <v>31</v>
      </c>
      <c r="U33" s="62">
        <f t="shared" si="1"/>
        <v>1156598</v>
      </c>
    </row>
    <row r="34" spans="1:21" ht="15.75" customHeight="1" x14ac:dyDescent="0.25">
      <c r="A34" s="7">
        <v>3304</v>
      </c>
      <c r="B34" s="60">
        <v>3302</v>
      </c>
      <c r="C34" s="68" t="s">
        <v>62</v>
      </c>
      <c r="D34" s="78">
        <v>0</v>
      </c>
      <c r="E34" s="61">
        <v>0</v>
      </c>
      <c r="F34" s="60">
        <v>0</v>
      </c>
      <c r="G34" s="79">
        <v>0</v>
      </c>
      <c r="H34" s="78">
        <v>35</v>
      </c>
      <c r="I34" s="61">
        <v>1381905</v>
      </c>
      <c r="J34" s="60">
        <v>23</v>
      </c>
      <c r="K34" s="79">
        <v>767234</v>
      </c>
      <c r="L34" s="78">
        <v>0</v>
      </c>
      <c r="M34" s="61">
        <v>0</v>
      </c>
      <c r="N34" s="60">
        <v>0</v>
      </c>
      <c r="O34" s="79">
        <v>0</v>
      </c>
      <c r="P34" s="78">
        <v>0</v>
      </c>
      <c r="Q34" s="61">
        <v>0</v>
      </c>
      <c r="R34" s="60">
        <v>0</v>
      </c>
      <c r="S34" s="79">
        <v>0</v>
      </c>
      <c r="T34" s="85">
        <f t="shared" si="0"/>
        <v>58</v>
      </c>
      <c r="U34" s="62">
        <f t="shared" si="1"/>
        <v>2149139</v>
      </c>
    </row>
    <row r="35" spans="1:21" ht="15.75" customHeight="1" x14ac:dyDescent="0.25">
      <c r="A35" s="7">
        <v>4101</v>
      </c>
      <c r="B35" s="60">
        <v>4101</v>
      </c>
      <c r="C35" s="68" t="s">
        <v>65</v>
      </c>
      <c r="D35" s="78">
        <v>1288</v>
      </c>
      <c r="E35" s="61">
        <v>50854104</v>
      </c>
      <c r="F35" s="60">
        <v>577</v>
      </c>
      <c r="G35" s="79">
        <v>19247566</v>
      </c>
      <c r="H35" s="78">
        <v>476</v>
      </c>
      <c r="I35" s="61">
        <v>18793908</v>
      </c>
      <c r="J35" s="60">
        <v>233</v>
      </c>
      <c r="K35" s="79">
        <v>7772414</v>
      </c>
      <c r="L35" s="78">
        <v>7</v>
      </c>
      <c r="M35" s="61">
        <v>276381</v>
      </c>
      <c r="N35" s="60">
        <v>3</v>
      </c>
      <c r="O35" s="79">
        <v>100074</v>
      </c>
      <c r="P35" s="78">
        <v>346</v>
      </c>
      <c r="Q35" s="61">
        <v>13661118</v>
      </c>
      <c r="R35" s="60">
        <v>267</v>
      </c>
      <c r="S35" s="79">
        <v>8906586</v>
      </c>
      <c r="T35" s="85">
        <f t="shared" si="0"/>
        <v>3197</v>
      </c>
      <c r="U35" s="62">
        <f t="shared" si="1"/>
        <v>119612151</v>
      </c>
    </row>
    <row r="36" spans="1:21" ht="15.75" customHeight="1" x14ac:dyDescent="0.25">
      <c r="A36" s="7">
        <v>4102</v>
      </c>
      <c r="B36" s="60">
        <v>4104</v>
      </c>
      <c r="C36" s="68" t="s">
        <v>67</v>
      </c>
      <c r="D36" s="78">
        <v>81</v>
      </c>
      <c r="E36" s="61">
        <v>3198123</v>
      </c>
      <c r="F36" s="60">
        <v>25</v>
      </c>
      <c r="G36" s="79">
        <v>833950</v>
      </c>
      <c r="H36" s="78">
        <v>36</v>
      </c>
      <c r="I36" s="61">
        <v>1421388</v>
      </c>
      <c r="J36" s="60">
        <v>27</v>
      </c>
      <c r="K36" s="79">
        <v>900666</v>
      </c>
      <c r="L36" s="78">
        <v>0</v>
      </c>
      <c r="M36" s="61">
        <v>0</v>
      </c>
      <c r="N36" s="60">
        <v>0</v>
      </c>
      <c r="O36" s="79">
        <v>0</v>
      </c>
      <c r="P36" s="78">
        <v>24</v>
      </c>
      <c r="Q36" s="61">
        <v>947592</v>
      </c>
      <c r="R36" s="60">
        <v>21</v>
      </c>
      <c r="S36" s="79">
        <v>700518</v>
      </c>
      <c r="T36" s="85">
        <f t="shared" si="0"/>
        <v>214</v>
      </c>
      <c r="U36" s="62">
        <f t="shared" si="1"/>
        <v>8002237</v>
      </c>
    </row>
    <row r="37" spans="1:21" ht="15.75" customHeight="1" x14ac:dyDescent="0.25">
      <c r="A37" s="7">
        <v>4103</v>
      </c>
      <c r="B37" s="60">
        <v>4102</v>
      </c>
      <c r="C37" s="68" t="s">
        <v>69</v>
      </c>
      <c r="D37" s="78">
        <v>0</v>
      </c>
      <c r="E37" s="61">
        <v>0</v>
      </c>
      <c r="F37" s="60">
        <v>0</v>
      </c>
      <c r="G37" s="79">
        <v>0</v>
      </c>
      <c r="H37" s="78">
        <v>585</v>
      </c>
      <c r="I37" s="61">
        <v>23097555</v>
      </c>
      <c r="J37" s="60">
        <v>405</v>
      </c>
      <c r="K37" s="79">
        <v>13509990</v>
      </c>
      <c r="L37" s="78">
        <v>12</v>
      </c>
      <c r="M37" s="61">
        <v>473796</v>
      </c>
      <c r="N37" s="60">
        <v>6</v>
      </c>
      <c r="O37" s="79">
        <v>200148</v>
      </c>
      <c r="P37" s="78">
        <v>0</v>
      </c>
      <c r="Q37" s="61">
        <v>0</v>
      </c>
      <c r="R37" s="60">
        <v>0</v>
      </c>
      <c r="S37" s="79">
        <v>0</v>
      </c>
      <c r="T37" s="85">
        <f t="shared" si="0"/>
        <v>1008</v>
      </c>
      <c r="U37" s="62">
        <f t="shared" si="1"/>
        <v>37281489</v>
      </c>
    </row>
    <row r="38" spans="1:21" ht="15.75" customHeight="1" x14ac:dyDescent="0.25">
      <c r="A38" s="7">
        <v>4104</v>
      </c>
      <c r="B38" s="60">
        <v>4103</v>
      </c>
      <c r="C38" s="68" t="s">
        <v>71</v>
      </c>
      <c r="D38" s="78">
        <v>0</v>
      </c>
      <c r="E38" s="61">
        <v>0</v>
      </c>
      <c r="F38" s="60">
        <v>0</v>
      </c>
      <c r="G38" s="79">
        <v>0</v>
      </c>
      <c r="H38" s="78">
        <v>0</v>
      </c>
      <c r="I38" s="61">
        <v>0</v>
      </c>
      <c r="J38" s="60">
        <v>0</v>
      </c>
      <c r="K38" s="79">
        <v>0</v>
      </c>
      <c r="L38" s="78">
        <v>0</v>
      </c>
      <c r="M38" s="61">
        <v>0</v>
      </c>
      <c r="N38" s="60">
        <v>0</v>
      </c>
      <c r="O38" s="79">
        <v>0</v>
      </c>
      <c r="P38" s="78">
        <v>0</v>
      </c>
      <c r="Q38" s="61">
        <v>0</v>
      </c>
      <c r="R38" s="60">
        <v>0</v>
      </c>
      <c r="S38" s="79">
        <v>0</v>
      </c>
      <c r="T38" s="85">
        <f t="shared" si="0"/>
        <v>0</v>
      </c>
      <c r="U38" s="62">
        <f t="shared" si="1"/>
        <v>0</v>
      </c>
    </row>
    <row r="39" spans="1:21" ht="15.75" customHeight="1" x14ac:dyDescent="0.25">
      <c r="A39" s="7">
        <v>4105</v>
      </c>
      <c r="B39" s="60">
        <v>4106</v>
      </c>
      <c r="C39" s="68" t="s">
        <v>73</v>
      </c>
      <c r="D39" s="78">
        <v>267</v>
      </c>
      <c r="E39" s="61">
        <v>10541961</v>
      </c>
      <c r="F39" s="60">
        <v>122</v>
      </c>
      <c r="G39" s="79">
        <v>4069676</v>
      </c>
      <c r="H39" s="78">
        <v>45</v>
      </c>
      <c r="I39" s="61">
        <v>1776735</v>
      </c>
      <c r="J39" s="60">
        <v>33</v>
      </c>
      <c r="K39" s="79">
        <v>1100814</v>
      </c>
      <c r="L39" s="78">
        <v>0</v>
      </c>
      <c r="M39" s="61">
        <v>0</v>
      </c>
      <c r="N39" s="60">
        <v>0</v>
      </c>
      <c r="O39" s="79">
        <v>0</v>
      </c>
      <c r="P39" s="78">
        <v>66</v>
      </c>
      <c r="Q39" s="61">
        <v>2605878</v>
      </c>
      <c r="R39" s="60">
        <v>52</v>
      </c>
      <c r="S39" s="79">
        <v>1734616</v>
      </c>
      <c r="T39" s="85">
        <f t="shared" si="0"/>
        <v>585</v>
      </c>
      <c r="U39" s="62">
        <f t="shared" si="1"/>
        <v>21829680</v>
      </c>
    </row>
    <row r="40" spans="1:21" ht="15.75" customHeight="1" x14ac:dyDescent="0.25">
      <c r="A40" s="7">
        <v>4106</v>
      </c>
      <c r="B40" s="60">
        <v>4105</v>
      </c>
      <c r="C40" s="68" t="s">
        <v>724</v>
      </c>
      <c r="D40" s="78">
        <v>107</v>
      </c>
      <c r="E40" s="61">
        <v>4224681</v>
      </c>
      <c r="F40" s="60">
        <v>67</v>
      </c>
      <c r="G40" s="79">
        <v>2234986</v>
      </c>
      <c r="H40" s="78">
        <v>23</v>
      </c>
      <c r="I40" s="61">
        <v>908109</v>
      </c>
      <c r="J40" s="60">
        <v>16</v>
      </c>
      <c r="K40" s="79">
        <v>533728</v>
      </c>
      <c r="L40" s="78">
        <v>0</v>
      </c>
      <c r="M40" s="61">
        <v>0</v>
      </c>
      <c r="N40" s="60">
        <v>0</v>
      </c>
      <c r="O40" s="79">
        <v>0</v>
      </c>
      <c r="P40" s="78">
        <v>19</v>
      </c>
      <c r="Q40" s="61">
        <v>750177</v>
      </c>
      <c r="R40" s="60">
        <v>17</v>
      </c>
      <c r="S40" s="79">
        <v>567086</v>
      </c>
      <c r="T40" s="85">
        <f t="shared" si="0"/>
        <v>249</v>
      </c>
      <c r="U40" s="62">
        <f t="shared" si="1"/>
        <v>9218767</v>
      </c>
    </row>
    <row r="41" spans="1:21" ht="15.75" customHeight="1" x14ac:dyDescent="0.25">
      <c r="A41" s="7">
        <v>4201</v>
      </c>
      <c r="B41" s="60">
        <v>4301</v>
      </c>
      <c r="C41" s="68" t="s">
        <v>77</v>
      </c>
      <c r="D41" s="78">
        <v>1580</v>
      </c>
      <c r="E41" s="61">
        <v>62383140</v>
      </c>
      <c r="F41" s="60">
        <v>810</v>
      </c>
      <c r="G41" s="79">
        <v>27019980</v>
      </c>
      <c r="H41" s="78">
        <v>515</v>
      </c>
      <c r="I41" s="61">
        <v>20333745</v>
      </c>
      <c r="J41" s="60">
        <v>300</v>
      </c>
      <c r="K41" s="79">
        <v>10007400</v>
      </c>
      <c r="L41" s="78">
        <v>8</v>
      </c>
      <c r="M41" s="61">
        <v>315864</v>
      </c>
      <c r="N41" s="60">
        <v>7</v>
      </c>
      <c r="O41" s="79">
        <v>233506</v>
      </c>
      <c r="P41" s="78">
        <v>157</v>
      </c>
      <c r="Q41" s="61">
        <v>6198831</v>
      </c>
      <c r="R41" s="60">
        <v>129</v>
      </c>
      <c r="S41" s="79">
        <v>4303182</v>
      </c>
      <c r="T41" s="85">
        <f t="shared" si="0"/>
        <v>3506</v>
      </c>
      <c r="U41" s="62">
        <f t="shared" si="1"/>
        <v>130795648</v>
      </c>
    </row>
    <row r="42" spans="1:21" ht="15.75" customHeight="1" x14ac:dyDescent="0.25">
      <c r="A42" s="7">
        <v>4203</v>
      </c>
      <c r="B42" s="60">
        <v>4303</v>
      </c>
      <c r="C42" s="68" t="s">
        <v>79</v>
      </c>
      <c r="D42" s="78">
        <v>427</v>
      </c>
      <c r="E42" s="61">
        <v>16859241</v>
      </c>
      <c r="F42" s="60">
        <v>241</v>
      </c>
      <c r="G42" s="79">
        <v>8039278</v>
      </c>
      <c r="H42" s="78">
        <v>172</v>
      </c>
      <c r="I42" s="61">
        <v>6791076</v>
      </c>
      <c r="J42" s="60">
        <v>88</v>
      </c>
      <c r="K42" s="79">
        <v>2935504</v>
      </c>
      <c r="L42" s="78">
        <v>0</v>
      </c>
      <c r="M42" s="61">
        <v>0</v>
      </c>
      <c r="N42" s="60">
        <v>0</v>
      </c>
      <c r="O42" s="79">
        <v>0</v>
      </c>
      <c r="P42" s="78">
        <v>0</v>
      </c>
      <c r="Q42" s="61">
        <v>0</v>
      </c>
      <c r="R42" s="60">
        <v>0</v>
      </c>
      <c r="S42" s="79">
        <v>0</v>
      </c>
      <c r="T42" s="85">
        <f t="shared" si="0"/>
        <v>928</v>
      </c>
      <c r="U42" s="62">
        <f t="shared" si="1"/>
        <v>34625099</v>
      </c>
    </row>
    <row r="43" spans="1:21" ht="15.75" customHeight="1" x14ac:dyDescent="0.25">
      <c r="A43" s="7">
        <v>4204</v>
      </c>
      <c r="B43" s="60">
        <v>4304</v>
      </c>
      <c r="C43" s="68" t="s">
        <v>81</v>
      </c>
      <c r="D43" s="78">
        <v>161</v>
      </c>
      <c r="E43" s="61">
        <v>6356763</v>
      </c>
      <c r="F43" s="60">
        <v>107</v>
      </c>
      <c r="G43" s="79">
        <v>3569306</v>
      </c>
      <c r="H43" s="78">
        <v>60</v>
      </c>
      <c r="I43" s="61">
        <v>2368980</v>
      </c>
      <c r="J43" s="60">
        <v>46</v>
      </c>
      <c r="K43" s="79">
        <v>1534468</v>
      </c>
      <c r="L43" s="78">
        <v>0</v>
      </c>
      <c r="M43" s="61">
        <v>0</v>
      </c>
      <c r="N43" s="60">
        <v>0</v>
      </c>
      <c r="O43" s="79">
        <v>0</v>
      </c>
      <c r="P43" s="78">
        <v>19</v>
      </c>
      <c r="Q43" s="61">
        <v>750177</v>
      </c>
      <c r="R43" s="60">
        <v>16</v>
      </c>
      <c r="S43" s="79">
        <v>533728</v>
      </c>
      <c r="T43" s="85">
        <f t="shared" si="0"/>
        <v>409</v>
      </c>
      <c r="U43" s="62">
        <f t="shared" si="1"/>
        <v>15113422</v>
      </c>
    </row>
    <row r="44" spans="1:21" ht="15.75" customHeight="1" x14ac:dyDescent="0.25">
      <c r="A44" s="7">
        <v>4205</v>
      </c>
      <c r="B44" s="60">
        <v>4302</v>
      </c>
      <c r="C44" s="68" t="s">
        <v>725</v>
      </c>
      <c r="D44" s="78">
        <v>222</v>
      </c>
      <c r="E44" s="61">
        <v>8765226</v>
      </c>
      <c r="F44" s="60">
        <v>119</v>
      </c>
      <c r="G44" s="79">
        <v>3969602</v>
      </c>
      <c r="H44" s="78">
        <v>40</v>
      </c>
      <c r="I44" s="61">
        <v>1579320</v>
      </c>
      <c r="J44" s="60">
        <v>16</v>
      </c>
      <c r="K44" s="79">
        <v>533728</v>
      </c>
      <c r="L44" s="78">
        <v>0</v>
      </c>
      <c r="M44" s="61">
        <v>0</v>
      </c>
      <c r="N44" s="60">
        <v>0</v>
      </c>
      <c r="O44" s="79">
        <v>0</v>
      </c>
      <c r="P44" s="78">
        <v>0</v>
      </c>
      <c r="Q44" s="61">
        <v>0</v>
      </c>
      <c r="R44" s="60">
        <v>0</v>
      </c>
      <c r="S44" s="79">
        <v>0</v>
      </c>
      <c r="T44" s="85">
        <f t="shared" si="0"/>
        <v>397</v>
      </c>
      <c r="U44" s="62">
        <f t="shared" si="1"/>
        <v>14847876</v>
      </c>
    </row>
    <row r="45" spans="1:21" ht="15.75" customHeight="1" x14ac:dyDescent="0.25">
      <c r="A45" s="7">
        <v>4206</v>
      </c>
      <c r="B45" s="60">
        <v>4305</v>
      </c>
      <c r="C45" s="68" t="s">
        <v>726</v>
      </c>
      <c r="D45" s="78">
        <v>56</v>
      </c>
      <c r="E45" s="61">
        <v>2211048</v>
      </c>
      <c r="F45" s="60">
        <v>18</v>
      </c>
      <c r="G45" s="79">
        <v>600444</v>
      </c>
      <c r="H45" s="78">
        <v>34</v>
      </c>
      <c r="I45" s="61">
        <v>1342422</v>
      </c>
      <c r="J45" s="60">
        <v>24</v>
      </c>
      <c r="K45" s="79">
        <v>800592</v>
      </c>
      <c r="L45" s="78">
        <v>0</v>
      </c>
      <c r="M45" s="61">
        <v>0</v>
      </c>
      <c r="N45" s="60">
        <v>0</v>
      </c>
      <c r="O45" s="79">
        <v>0</v>
      </c>
      <c r="P45" s="78">
        <v>0</v>
      </c>
      <c r="Q45" s="61">
        <v>0</v>
      </c>
      <c r="R45" s="60">
        <v>0</v>
      </c>
      <c r="S45" s="79">
        <v>0</v>
      </c>
      <c r="T45" s="85">
        <f t="shared" si="0"/>
        <v>132</v>
      </c>
      <c r="U45" s="62">
        <f t="shared" si="1"/>
        <v>4954506</v>
      </c>
    </row>
    <row r="46" spans="1:21" ht="15.75" customHeight="1" x14ac:dyDescent="0.25">
      <c r="A46" s="7">
        <v>4301</v>
      </c>
      <c r="B46" s="60">
        <v>4201</v>
      </c>
      <c r="C46" s="68" t="s">
        <v>87</v>
      </c>
      <c r="D46" s="78">
        <v>336</v>
      </c>
      <c r="E46" s="61">
        <v>13266288</v>
      </c>
      <c r="F46" s="60">
        <v>188</v>
      </c>
      <c r="G46" s="79">
        <v>6271304</v>
      </c>
      <c r="H46" s="78">
        <v>93</v>
      </c>
      <c r="I46" s="61">
        <v>3671919</v>
      </c>
      <c r="J46" s="60">
        <v>73</v>
      </c>
      <c r="K46" s="79">
        <v>2435134</v>
      </c>
      <c r="L46" s="78">
        <v>0</v>
      </c>
      <c r="M46" s="61">
        <v>0</v>
      </c>
      <c r="N46" s="60">
        <v>0</v>
      </c>
      <c r="O46" s="79">
        <v>0</v>
      </c>
      <c r="P46" s="78">
        <v>60</v>
      </c>
      <c r="Q46" s="61">
        <v>2368980</v>
      </c>
      <c r="R46" s="60">
        <v>45</v>
      </c>
      <c r="S46" s="79">
        <v>1501110</v>
      </c>
      <c r="T46" s="85">
        <f t="shared" si="0"/>
        <v>795</v>
      </c>
      <c r="U46" s="62">
        <f t="shared" si="1"/>
        <v>29514735</v>
      </c>
    </row>
    <row r="47" spans="1:21" ht="15.75" customHeight="1" x14ac:dyDescent="0.25">
      <c r="A47" s="7">
        <v>4302</v>
      </c>
      <c r="B47" s="60">
        <v>4204</v>
      </c>
      <c r="C47" s="68" t="s">
        <v>89</v>
      </c>
      <c r="D47" s="78">
        <v>225</v>
      </c>
      <c r="E47" s="61">
        <v>8883675</v>
      </c>
      <c r="F47" s="60">
        <v>116</v>
      </c>
      <c r="G47" s="79">
        <v>3869528</v>
      </c>
      <c r="H47" s="78">
        <v>46</v>
      </c>
      <c r="I47" s="61">
        <v>1816218</v>
      </c>
      <c r="J47" s="60">
        <v>22</v>
      </c>
      <c r="K47" s="79">
        <v>733876</v>
      </c>
      <c r="L47" s="78">
        <v>0</v>
      </c>
      <c r="M47" s="61">
        <v>0</v>
      </c>
      <c r="N47" s="60">
        <v>0</v>
      </c>
      <c r="O47" s="79">
        <v>0</v>
      </c>
      <c r="P47" s="78">
        <v>0</v>
      </c>
      <c r="Q47" s="61">
        <v>0</v>
      </c>
      <c r="R47" s="60">
        <v>0</v>
      </c>
      <c r="S47" s="79">
        <v>0</v>
      </c>
      <c r="T47" s="85">
        <f t="shared" si="0"/>
        <v>409</v>
      </c>
      <c r="U47" s="62">
        <f t="shared" si="1"/>
        <v>15303297</v>
      </c>
    </row>
    <row r="48" spans="1:21" ht="15.75" customHeight="1" x14ac:dyDescent="0.25">
      <c r="A48" s="7">
        <v>4303</v>
      </c>
      <c r="B48" s="60">
        <v>4203</v>
      </c>
      <c r="C48" s="68" t="s">
        <v>91</v>
      </c>
      <c r="D48" s="78">
        <v>154</v>
      </c>
      <c r="E48" s="61">
        <v>6080382</v>
      </c>
      <c r="F48" s="60">
        <v>80</v>
      </c>
      <c r="G48" s="79">
        <v>2668640</v>
      </c>
      <c r="H48" s="78">
        <v>20</v>
      </c>
      <c r="I48" s="61">
        <v>789660</v>
      </c>
      <c r="J48" s="60">
        <v>10</v>
      </c>
      <c r="K48" s="79">
        <v>333580</v>
      </c>
      <c r="L48" s="78">
        <v>0</v>
      </c>
      <c r="M48" s="61">
        <v>0</v>
      </c>
      <c r="N48" s="60">
        <v>0</v>
      </c>
      <c r="O48" s="79">
        <v>0</v>
      </c>
      <c r="P48" s="78">
        <v>28</v>
      </c>
      <c r="Q48" s="61">
        <v>1105524</v>
      </c>
      <c r="R48" s="60">
        <v>26</v>
      </c>
      <c r="S48" s="79">
        <v>867308</v>
      </c>
      <c r="T48" s="85">
        <f t="shared" si="0"/>
        <v>318</v>
      </c>
      <c r="U48" s="62">
        <f t="shared" si="1"/>
        <v>11845094</v>
      </c>
    </row>
    <row r="49" spans="1:21" ht="15.75" customHeight="1" x14ac:dyDescent="0.25">
      <c r="A49" s="7">
        <v>4304</v>
      </c>
      <c r="B49" s="60">
        <v>4202</v>
      </c>
      <c r="C49" s="68" t="s">
        <v>93</v>
      </c>
      <c r="D49" s="78">
        <v>134</v>
      </c>
      <c r="E49" s="61">
        <v>5290722</v>
      </c>
      <c r="F49" s="60">
        <v>74</v>
      </c>
      <c r="G49" s="79">
        <v>2468492</v>
      </c>
      <c r="H49" s="78">
        <v>47</v>
      </c>
      <c r="I49" s="61">
        <v>1855701</v>
      </c>
      <c r="J49" s="60">
        <v>28</v>
      </c>
      <c r="K49" s="79">
        <v>934024</v>
      </c>
      <c r="L49" s="78">
        <v>0</v>
      </c>
      <c r="M49" s="61">
        <v>0</v>
      </c>
      <c r="N49" s="60">
        <v>0</v>
      </c>
      <c r="O49" s="79">
        <v>0</v>
      </c>
      <c r="P49" s="78">
        <v>0</v>
      </c>
      <c r="Q49" s="61">
        <v>0</v>
      </c>
      <c r="R49" s="60">
        <v>0</v>
      </c>
      <c r="S49" s="79">
        <v>0</v>
      </c>
      <c r="T49" s="85">
        <f t="shared" si="0"/>
        <v>283</v>
      </c>
      <c r="U49" s="62">
        <f t="shared" si="1"/>
        <v>10548939</v>
      </c>
    </row>
    <row r="50" spans="1:21" ht="15.75" customHeight="1" x14ac:dyDescent="0.25">
      <c r="A50" s="7">
        <v>5101</v>
      </c>
      <c r="B50" s="60">
        <v>5201</v>
      </c>
      <c r="C50" s="68" t="s">
        <v>96</v>
      </c>
      <c r="D50" s="78">
        <v>64</v>
      </c>
      <c r="E50" s="61">
        <v>2526912</v>
      </c>
      <c r="F50" s="60">
        <v>12</v>
      </c>
      <c r="G50" s="79">
        <v>400296</v>
      </c>
      <c r="H50" s="78">
        <v>0</v>
      </c>
      <c r="I50" s="61">
        <v>0</v>
      </c>
      <c r="J50" s="60">
        <v>0</v>
      </c>
      <c r="K50" s="79">
        <v>0</v>
      </c>
      <c r="L50" s="78">
        <v>0</v>
      </c>
      <c r="M50" s="61">
        <v>0</v>
      </c>
      <c r="N50" s="60">
        <v>0</v>
      </c>
      <c r="O50" s="79">
        <v>0</v>
      </c>
      <c r="P50" s="78">
        <v>0</v>
      </c>
      <c r="Q50" s="61">
        <v>0</v>
      </c>
      <c r="R50" s="60">
        <v>0</v>
      </c>
      <c r="S50" s="79">
        <v>0</v>
      </c>
      <c r="T50" s="85">
        <f t="shared" si="0"/>
        <v>76</v>
      </c>
      <c r="U50" s="62">
        <f t="shared" si="1"/>
        <v>2927208</v>
      </c>
    </row>
    <row r="51" spans="1:21" ht="15.75" customHeight="1" x14ac:dyDescent="0.25">
      <c r="A51" s="7">
        <v>5201</v>
      </c>
      <c r="B51" s="60">
        <v>5401</v>
      </c>
      <c r="C51" s="68" t="s">
        <v>98</v>
      </c>
      <c r="D51" s="78">
        <v>273</v>
      </c>
      <c r="E51" s="61">
        <v>10778859</v>
      </c>
      <c r="F51" s="60">
        <v>140</v>
      </c>
      <c r="G51" s="79">
        <v>4670120</v>
      </c>
      <c r="H51" s="78">
        <v>61</v>
      </c>
      <c r="I51" s="61">
        <v>2426409</v>
      </c>
      <c r="J51" s="60">
        <v>47</v>
      </c>
      <c r="K51" s="79">
        <v>1575407</v>
      </c>
      <c r="L51" s="78">
        <v>0</v>
      </c>
      <c r="M51" s="61">
        <v>0</v>
      </c>
      <c r="N51" s="60">
        <v>0</v>
      </c>
      <c r="O51" s="79">
        <v>0</v>
      </c>
      <c r="P51" s="78">
        <v>78</v>
      </c>
      <c r="Q51" s="61">
        <v>3079674</v>
      </c>
      <c r="R51" s="60">
        <v>60</v>
      </c>
      <c r="S51" s="79">
        <v>2001480</v>
      </c>
      <c r="T51" s="85">
        <f t="shared" si="0"/>
        <v>659</v>
      </c>
      <c r="U51" s="62">
        <f t="shared" si="1"/>
        <v>24531949</v>
      </c>
    </row>
    <row r="52" spans="1:21" ht="15.75" customHeight="1" x14ac:dyDescent="0.25">
      <c r="A52" s="7">
        <v>5202</v>
      </c>
      <c r="B52" s="60">
        <v>5404</v>
      </c>
      <c r="C52" s="68" t="s">
        <v>100</v>
      </c>
      <c r="D52" s="78">
        <v>106</v>
      </c>
      <c r="E52" s="61">
        <v>4185198</v>
      </c>
      <c r="F52" s="60">
        <v>48</v>
      </c>
      <c r="G52" s="79">
        <v>1601184</v>
      </c>
      <c r="H52" s="78">
        <v>37</v>
      </c>
      <c r="I52" s="61">
        <v>1460871</v>
      </c>
      <c r="J52" s="60">
        <v>27</v>
      </c>
      <c r="K52" s="79">
        <v>900666</v>
      </c>
      <c r="L52" s="78">
        <v>0</v>
      </c>
      <c r="M52" s="61">
        <v>0</v>
      </c>
      <c r="N52" s="60">
        <v>0</v>
      </c>
      <c r="O52" s="79">
        <v>0</v>
      </c>
      <c r="P52" s="78">
        <v>26</v>
      </c>
      <c r="Q52" s="61">
        <v>1026558</v>
      </c>
      <c r="R52" s="60">
        <v>24</v>
      </c>
      <c r="S52" s="79">
        <v>800592</v>
      </c>
      <c r="T52" s="85">
        <f t="shared" si="0"/>
        <v>268</v>
      </c>
      <c r="U52" s="62">
        <f t="shared" si="1"/>
        <v>9975069</v>
      </c>
    </row>
    <row r="53" spans="1:21" ht="15.75" customHeight="1" x14ac:dyDescent="0.25">
      <c r="A53" s="7">
        <v>5203</v>
      </c>
      <c r="B53" s="60">
        <v>5402</v>
      </c>
      <c r="C53" s="68" t="s">
        <v>102</v>
      </c>
      <c r="D53" s="78">
        <v>254</v>
      </c>
      <c r="E53" s="61">
        <v>10028682</v>
      </c>
      <c r="F53" s="60">
        <v>146</v>
      </c>
      <c r="G53" s="79">
        <v>4870268</v>
      </c>
      <c r="H53" s="78">
        <v>40</v>
      </c>
      <c r="I53" s="61">
        <v>1579320</v>
      </c>
      <c r="J53" s="60">
        <v>25</v>
      </c>
      <c r="K53" s="79">
        <v>833950</v>
      </c>
      <c r="L53" s="78">
        <v>0</v>
      </c>
      <c r="M53" s="61">
        <v>0</v>
      </c>
      <c r="N53" s="60">
        <v>0</v>
      </c>
      <c r="O53" s="79">
        <v>0</v>
      </c>
      <c r="P53" s="78">
        <v>21</v>
      </c>
      <c r="Q53" s="61">
        <v>829143</v>
      </c>
      <c r="R53" s="60">
        <v>17</v>
      </c>
      <c r="S53" s="79">
        <v>567086</v>
      </c>
      <c r="T53" s="85">
        <f t="shared" si="0"/>
        <v>503</v>
      </c>
      <c r="U53" s="62">
        <f t="shared" si="1"/>
        <v>18708449</v>
      </c>
    </row>
    <row r="54" spans="1:21" ht="15.75" customHeight="1" x14ac:dyDescent="0.25">
      <c r="A54" s="7">
        <v>5204</v>
      </c>
      <c r="B54" s="60">
        <v>5405</v>
      </c>
      <c r="C54" s="68" t="s">
        <v>104</v>
      </c>
      <c r="D54" s="78">
        <v>98</v>
      </c>
      <c r="E54" s="61">
        <v>3869334</v>
      </c>
      <c r="F54" s="60">
        <v>41</v>
      </c>
      <c r="G54" s="79">
        <v>1367678</v>
      </c>
      <c r="H54" s="78">
        <v>32</v>
      </c>
      <c r="I54" s="61">
        <v>1263456</v>
      </c>
      <c r="J54" s="60">
        <v>7</v>
      </c>
      <c r="K54" s="79">
        <v>233506</v>
      </c>
      <c r="L54" s="78">
        <v>0</v>
      </c>
      <c r="M54" s="61">
        <v>0</v>
      </c>
      <c r="N54" s="60">
        <v>0</v>
      </c>
      <c r="O54" s="79">
        <v>0</v>
      </c>
      <c r="P54" s="78">
        <v>20</v>
      </c>
      <c r="Q54" s="61">
        <v>789660</v>
      </c>
      <c r="R54" s="60">
        <v>17</v>
      </c>
      <c r="S54" s="79">
        <v>567086</v>
      </c>
      <c r="T54" s="85">
        <f t="shared" si="0"/>
        <v>215</v>
      </c>
      <c r="U54" s="62">
        <f t="shared" si="1"/>
        <v>8090720</v>
      </c>
    </row>
    <row r="55" spans="1:21" ht="15.75" customHeight="1" x14ac:dyDescent="0.25">
      <c r="A55" s="7">
        <v>5205</v>
      </c>
      <c r="B55" s="60">
        <v>5403</v>
      </c>
      <c r="C55" s="68" t="s">
        <v>106</v>
      </c>
      <c r="D55" s="78">
        <v>66</v>
      </c>
      <c r="E55" s="61">
        <v>2605878</v>
      </c>
      <c r="F55" s="60">
        <v>30</v>
      </c>
      <c r="G55" s="79">
        <v>1000740</v>
      </c>
      <c r="H55" s="78">
        <v>42</v>
      </c>
      <c r="I55" s="61">
        <v>1658286</v>
      </c>
      <c r="J55" s="60">
        <v>30</v>
      </c>
      <c r="K55" s="79">
        <v>1000740</v>
      </c>
      <c r="L55" s="78">
        <v>0</v>
      </c>
      <c r="M55" s="61">
        <v>0</v>
      </c>
      <c r="N55" s="60">
        <v>0</v>
      </c>
      <c r="O55" s="79">
        <v>0</v>
      </c>
      <c r="P55" s="78">
        <v>13</v>
      </c>
      <c r="Q55" s="61">
        <v>513279</v>
      </c>
      <c r="R55" s="60">
        <v>8</v>
      </c>
      <c r="S55" s="79">
        <v>266864</v>
      </c>
      <c r="T55" s="85">
        <f t="shared" si="0"/>
        <v>189</v>
      </c>
      <c r="U55" s="62">
        <f t="shared" si="1"/>
        <v>7045787</v>
      </c>
    </row>
    <row r="56" spans="1:21" ht="15.75" customHeight="1" x14ac:dyDescent="0.25">
      <c r="A56" s="7">
        <v>5301</v>
      </c>
      <c r="B56" s="60">
        <v>5101</v>
      </c>
      <c r="C56" s="68" t="s">
        <v>727</v>
      </c>
      <c r="D56" s="78">
        <v>0</v>
      </c>
      <c r="E56" s="61">
        <v>0</v>
      </c>
      <c r="F56" s="60">
        <v>0</v>
      </c>
      <c r="G56" s="79">
        <v>0</v>
      </c>
      <c r="H56" s="78">
        <v>559</v>
      </c>
      <c r="I56" s="61">
        <v>22070997</v>
      </c>
      <c r="J56" s="60">
        <v>370</v>
      </c>
      <c r="K56" s="79">
        <v>12342460</v>
      </c>
      <c r="L56" s="78">
        <v>28</v>
      </c>
      <c r="M56" s="61">
        <v>1105524</v>
      </c>
      <c r="N56" s="60">
        <v>22</v>
      </c>
      <c r="O56" s="79">
        <v>733876</v>
      </c>
      <c r="P56" s="78">
        <v>0</v>
      </c>
      <c r="Q56" s="61">
        <v>0</v>
      </c>
      <c r="R56" s="60">
        <v>0</v>
      </c>
      <c r="S56" s="79">
        <v>0</v>
      </c>
      <c r="T56" s="85">
        <f t="shared" si="0"/>
        <v>979</v>
      </c>
      <c r="U56" s="62">
        <f t="shared" si="1"/>
        <v>36252857</v>
      </c>
    </row>
    <row r="57" spans="1:21" ht="15.75" customHeight="1" x14ac:dyDescent="0.25">
      <c r="A57" s="7">
        <v>5302</v>
      </c>
      <c r="B57" s="60">
        <v>5109</v>
      </c>
      <c r="C57" s="68" t="s">
        <v>110</v>
      </c>
      <c r="D57" s="78">
        <v>1055</v>
      </c>
      <c r="E57" s="61">
        <v>41654565</v>
      </c>
      <c r="F57" s="60">
        <v>430</v>
      </c>
      <c r="G57" s="79">
        <v>14343940</v>
      </c>
      <c r="H57" s="78">
        <v>590</v>
      </c>
      <c r="I57" s="61">
        <v>23294970</v>
      </c>
      <c r="J57" s="60">
        <v>160</v>
      </c>
      <c r="K57" s="79">
        <v>5337280</v>
      </c>
      <c r="L57" s="78">
        <v>10</v>
      </c>
      <c r="M57" s="61">
        <v>394830</v>
      </c>
      <c r="N57" s="60">
        <v>4</v>
      </c>
      <c r="O57" s="79">
        <v>133432</v>
      </c>
      <c r="P57" s="78">
        <v>0</v>
      </c>
      <c r="Q57" s="61">
        <v>0</v>
      </c>
      <c r="R57" s="60">
        <v>0</v>
      </c>
      <c r="S57" s="79">
        <v>0</v>
      </c>
      <c r="T57" s="85">
        <f t="shared" si="0"/>
        <v>2249</v>
      </c>
      <c r="U57" s="62">
        <f t="shared" si="1"/>
        <v>85159017</v>
      </c>
    </row>
    <row r="58" spans="1:21" ht="15.75" customHeight="1" x14ac:dyDescent="0.25">
      <c r="A58" s="7">
        <v>5303</v>
      </c>
      <c r="B58" s="60">
        <v>5804</v>
      </c>
      <c r="C58" s="68" t="s">
        <v>112</v>
      </c>
      <c r="D58" s="78">
        <v>380</v>
      </c>
      <c r="E58" s="61">
        <v>15003540</v>
      </c>
      <c r="F58" s="60">
        <v>270</v>
      </c>
      <c r="G58" s="79">
        <v>9006660</v>
      </c>
      <c r="H58" s="78">
        <v>250</v>
      </c>
      <c r="I58" s="61">
        <v>9870750</v>
      </c>
      <c r="J58" s="60">
        <v>190</v>
      </c>
      <c r="K58" s="79">
        <v>6338020</v>
      </c>
      <c r="L58" s="78">
        <v>0</v>
      </c>
      <c r="M58" s="61">
        <v>0</v>
      </c>
      <c r="N58" s="60">
        <v>0</v>
      </c>
      <c r="O58" s="79">
        <v>0</v>
      </c>
      <c r="P58" s="78">
        <v>90</v>
      </c>
      <c r="Q58" s="61">
        <v>3553470</v>
      </c>
      <c r="R58" s="60">
        <v>80</v>
      </c>
      <c r="S58" s="79">
        <v>2668640</v>
      </c>
      <c r="T58" s="85">
        <f t="shared" si="0"/>
        <v>1260</v>
      </c>
      <c r="U58" s="62">
        <f t="shared" si="1"/>
        <v>46441080</v>
      </c>
    </row>
    <row r="59" spans="1:21" ht="15.75" customHeight="1" x14ac:dyDescent="0.25">
      <c r="A59" s="7">
        <v>5304</v>
      </c>
      <c r="B59" s="60">
        <v>5801</v>
      </c>
      <c r="C59" s="68" t="s">
        <v>728</v>
      </c>
      <c r="D59" s="78">
        <v>557</v>
      </c>
      <c r="E59" s="61">
        <v>21992031</v>
      </c>
      <c r="F59" s="60">
        <v>293</v>
      </c>
      <c r="G59" s="79">
        <v>9773894</v>
      </c>
      <c r="H59" s="78">
        <v>286</v>
      </c>
      <c r="I59" s="61">
        <v>11292138</v>
      </c>
      <c r="J59" s="60">
        <v>123</v>
      </c>
      <c r="K59" s="79">
        <v>4103034</v>
      </c>
      <c r="L59" s="78">
        <v>0</v>
      </c>
      <c r="M59" s="61">
        <v>0</v>
      </c>
      <c r="N59" s="60">
        <v>0</v>
      </c>
      <c r="O59" s="79">
        <v>0</v>
      </c>
      <c r="P59" s="78">
        <v>165</v>
      </c>
      <c r="Q59" s="61">
        <v>6514695</v>
      </c>
      <c r="R59" s="60">
        <v>132</v>
      </c>
      <c r="S59" s="79">
        <v>4403256</v>
      </c>
      <c r="T59" s="85">
        <f t="shared" si="0"/>
        <v>1556</v>
      </c>
      <c r="U59" s="62">
        <f t="shared" si="1"/>
        <v>58079048</v>
      </c>
    </row>
    <row r="60" spans="1:21" ht="15.75" customHeight="1" x14ac:dyDescent="0.25">
      <c r="A60" s="7">
        <v>5305</v>
      </c>
      <c r="B60" s="60">
        <v>5102</v>
      </c>
      <c r="C60" s="68" t="s">
        <v>116</v>
      </c>
      <c r="D60" s="78">
        <v>207</v>
      </c>
      <c r="E60" s="61">
        <v>8172981</v>
      </c>
      <c r="F60" s="60">
        <v>112</v>
      </c>
      <c r="G60" s="79">
        <v>3736096</v>
      </c>
      <c r="H60" s="78">
        <v>13</v>
      </c>
      <c r="I60" s="61">
        <v>513279</v>
      </c>
      <c r="J60" s="60">
        <v>11</v>
      </c>
      <c r="K60" s="79">
        <v>366938</v>
      </c>
      <c r="L60" s="78">
        <v>0</v>
      </c>
      <c r="M60" s="61">
        <v>0</v>
      </c>
      <c r="N60" s="60">
        <v>0</v>
      </c>
      <c r="O60" s="79">
        <v>0</v>
      </c>
      <c r="P60" s="78">
        <v>29</v>
      </c>
      <c r="Q60" s="61">
        <v>1145007</v>
      </c>
      <c r="R60" s="60">
        <v>24</v>
      </c>
      <c r="S60" s="79">
        <v>800592</v>
      </c>
      <c r="T60" s="85">
        <f t="shared" si="0"/>
        <v>396</v>
      </c>
      <c r="U60" s="62">
        <f t="shared" si="1"/>
        <v>14734893</v>
      </c>
    </row>
    <row r="61" spans="1:21" ht="15.75" customHeight="1" x14ac:dyDescent="0.25">
      <c r="A61" s="7">
        <v>5306</v>
      </c>
      <c r="B61" s="60">
        <v>5107</v>
      </c>
      <c r="C61" s="68" t="s">
        <v>118</v>
      </c>
      <c r="D61" s="78">
        <v>142</v>
      </c>
      <c r="E61" s="61">
        <v>5606586</v>
      </c>
      <c r="F61" s="60">
        <v>71</v>
      </c>
      <c r="G61" s="79">
        <v>2368418</v>
      </c>
      <c r="H61" s="78">
        <v>31</v>
      </c>
      <c r="I61" s="61">
        <v>1223973</v>
      </c>
      <c r="J61" s="60">
        <v>19</v>
      </c>
      <c r="K61" s="79">
        <v>633802</v>
      </c>
      <c r="L61" s="78">
        <v>0</v>
      </c>
      <c r="M61" s="61">
        <v>0</v>
      </c>
      <c r="N61" s="60">
        <v>0</v>
      </c>
      <c r="O61" s="79">
        <v>0</v>
      </c>
      <c r="P61" s="78">
        <v>40</v>
      </c>
      <c r="Q61" s="61">
        <v>1579320</v>
      </c>
      <c r="R61" s="60">
        <v>28</v>
      </c>
      <c r="S61" s="79">
        <v>934024</v>
      </c>
      <c r="T61" s="85">
        <f t="shared" si="0"/>
        <v>331</v>
      </c>
      <c r="U61" s="62">
        <f t="shared" si="1"/>
        <v>12346123</v>
      </c>
    </row>
    <row r="62" spans="1:21" ht="15.75" customHeight="1" x14ac:dyDescent="0.25">
      <c r="A62" s="7">
        <v>5307</v>
      </c>
      <c r="B62" s="60">
        <v>5105</v>
      </c>
      <c r="C62" s="68" t="s">
        <v>729</v>
      </c>
      <c r="D62" s="78">
        <v>217</v>
      </c>
      <c r="E62" s="61">
        <v>8567811</v>
      </c>
      <c r="F62" s="60">
        <v>107</v>
      </c>
      <c r="G62" s="79">
        <v>3569306</v>
      </c>
      <c r="H62" s="78">
        <v>31</v>
      </c>
      <c r="I62" s="61">
        <v>1223973</v>
      </c>
      <c r="J62" s="60">
        <v>14</v>
      </c>
      <c r="K62" s="79">
        <v>467012</v>
      </c>
      <c r="L62" s="78">
        <v>0</v>
      </c>
      <c r="M62" s="61">
        <v>0</v>
      </c>
      <c r="N62" s="60">
        <v>0</v>
      </c>
      <c r="O62" s="79">
        <v>0</v>
      </c>
      <c r="P62" s="78">
        <v>67</v>
      </c>
      <c r="Q62" s="61">
        <v>2645361</v>
      </c>
      <c r="R62" s="60">
        <v>47</v>
      </c>
      <c r="S62" s="79">
        <v>1567826</v>
      </c>
      <c r="T62" s="85">
        <f t="shared" si="0"/>
        <v>483</v>
      </c>
      <c r="U62" s="62">
        <f t="shared" si="1"/>
        <v>18041289</v>
      </c>
    </row>
    <row r="63" spans="1:21" ht="15.75" customHeight="1" x14ac:dyDescent="0.25">
      <c r="A63" s="7">
        <v>5308</v>
      </c>
      <c r="B63" s="60">
        <v>5104</v>
      </c>
      <c r="C63" s="68" t="s">
        <v>122</v>
      </c>
      <c r="D63" s="78">
        <v>0</v>
      </c>
      <c r="E63" s="61">
        <v>0</v>
      </c>
      <c r="F63" s="60">
        <v>0</v>
      </c>
      <c r="G63" s="79">
        <v>0</v>
      </c>
      <c r="H63" s="78">
        <v>0</v>
      </c>
      <c r="I63" s="61">
        <v>0</v>
      </c>
      <c r="J63" s="60">
        <v>0</v>
      </c>
      <c r="K63" s="79">
        <v>0</v>
      </c>
      <c r="L63" s="78">
        <v>0</v>
      </c>
      <c r="M63" s="61">
        <v>0</v>
      </c>
      <c r="N63" s="60">
        <v>0</v>
      </c>
      <c r="O63" s="79">
        <v>0</v>
      </c>
      <c r="P63" s="78">
        <v>0</v>
      </c>
      <c r="Q63" s="61">
        <v>0</v>
      </c>
      <c r="R63" s="60">
        <v>0</v>
      </c>
      <c r="S63" s="79">
        <v>0</v>
      </c>
      <c r="T63" s="85">
        <f t="shared" si="0"/>
        <v>0</v>
      </c>
      <c r="U63" s="62">
        <f t="shared" si="1"/>
        <v>0</v>
      </c>
    </row>
    <row r="64" spans="1:21" ht="15.75" customHeight="1" x14ac:dyDescent="0.25">
      <c r="A64" s="7">
        <v>5309</v>
      </c>
      <c r="B64" s="60">
        <v>5103</v>
      </c>
      <c r="C64" s="68" t="s">
        <v>730</v>
      </c>
      <c r="D64" s="78">
        <v>96</v>
      </c>
      <c r="E64" s="61">
        <v>3790368</v>
      </c>
      <c r="F64" s="60">
        <v>53</v>
      </c>
      <c r="G64" s="79">
        <v>1767974</v>
      </c>
      <c r="H64" s="78">
        <v>74</v>
      </c>
      <c r="I64" s="61">
        <v>2921742</v>
      </c>
      <c r="J64" s="60">
        <v>40</v>
      </c>
      <c r="K64" s="79">
        <v>1334320</v>
      </c>
      <c r="L64" s="78">
        <v>0</v>
      </c>
      <c r="M64" s="61">
        <v>0</v>
      </c>
      <c r="N64" s="60">
        <v>0</v>
      </c>
      <c r="O64" s="79">
        <v>0</v>
      </c>
      <c r="P64" s="78">
        <v>34</v>
      </c>
      <c r="Q64" s="61">
        <v>1342422</v>
      </c>
      <c r="R64" s="60">
        <v>23</v>
      </c>
      <c r="S64" s="79">
        <v>767234</v>
      </c>
      <c r="T64" s="85">
        <f t="shared" si="0"/>
        <v>320</v>
      </c>
      <c r="U64" s="62">
        <f t="shared" si="1"/>
        <v>11924060</v>
      </c>
    </row>
    <row r="65" spans="1:21" ht="15.75" customHeight="1" x14ac:dyDescent="0.25">
      <c r="A65" s="7">
        <v>5401</v>
      </c>
      <c r="B65" s="60">
        <v>5601</v>
      </c>
      <c r="C65" s="68" t="s">
        <v>126</v>
      </c>
      <c r="D65" s="78">
        <v>470</v>
      </c>
      <c r="E65" s="61">
        <v>18557010</v>
      </c>
      <c r="F65" s="60">
        <v>183</v>
      </c>
      <c r="G65" s="79">
        <v>6104514</v>
      </c>
      <c r="H65" s="78">
        <v>225</v>
      </c>
      <c r="I65" s="61">
        <v>8883675</v>
      </c>
      <c r="J65" s="60">
        <v>130</v>
      </c>
      <c r="K65" s="79">
        <v>4336540</v>
      </c>
      <c r="L65" s="78">
        <v>0</v>
      </c>
      <c r="M65" s="61">
        <v>0</v>
      </c>
      <c r="N65" s="60">
        <v>0</v>
      </c>
      <c r="O65" s="79">
        <v>0</v>
      </c>
      <c r="P65" s="78">
        <v>120</v>
      </c>
      <c r="Q65" s="61">
        <v>4737960</v>
      </c>
      <c r="R65" s="60">
        <v>93</v>
      </c>
      <c r="S65" s="79">
        <v>3102294</v>
      </c>
      <c r="T65" s="85">
        <f t="shared" si="0"/>
        <v>1221</v>
      </c>
      <c r="U65" s="62">
        <f t="shared" si="1"/>
        <v>45721993</v>
      </c>
    </row>
    <row r="66" spans="1:21" ht="15.75" customHeight="1" x14ac:dyDescent="0.25">
      <c r="A66" s="7">
        <v>5402</v>
      </c>
      <c r="B66" s="60">
        <v>5606</v>
      </c>
      <c r="C66" s="68" t="s">
        <v>128</v>
      </c>
      <c r="D66" s="78">
        <v>94</v>
      </c>
      <c r="E66" s="61">
        <v>3711402</v>
      </c>
      <c r="F66" s="60">
        <v>62</v>
      </c>
      <c r="G66" s="79">
        <v>2068196</v>
      </c>
      <c r="H66" s="78">
        <v>36</v>
      </c>
      <c r="I66" s="61">
        <v>1421388</v>
      </c>
      <c r="J66" s="60">
        <v>18</v>
      </c>
      <c r="K66" s="79">
        <v>600444</v>
      </c>
      <c r="L66" s="78">
        <v>0</v>
      </c>
      <c r="M66" s="61">
        <v>0</v>
      </c>
      <c r="N66" s="60">
        <v>0</v>
      </c>
      <c r="O66" s="79">
        <v>0</v>
      </c>
      <c r="P66" s="78">
        <v>30</v>
      </c>
      <c r="Q66" s="61">
        <v>1184490</v>
      </c>
      <c r="R66" s="60">
        <v>21</v>
      </c>
      <c r="S66" s="79">
        <v>700518</v>
      </c>
      <c r="T66" s="85">
        <f t="shared" si="0"/>
        <v>261</v>
      </c>
      <c r="U66" s="62">
        <f t="shared" si="1"/>
        <v>9686438</v>
      </c>
    </row>
    <row r="67" spans="1:21" ht="15.75" customHeight="1" x14ac:dyDescent="0.25">
      <c r="A67" s="7">
        <v>5403</v>
      </c>
      <c r="B67" s="60">
        <v>5603</v>
      </c>
      <c r="C67" s="68" t="s">
        <v>130</v>
      </c>
      <c r="D67" s="78">
        <v>143</v>
      </c>
      <c r="E67" s="61">
        <v>5646069</v>
      </c>
      <c r="F67" s="60">
        <v>82</v>
      </c>
      <c r="G67" s="79">
        <v>2735356</v>
      </c>
      <c r="H67" s="78">
        <v>76</v>
      </c>
      <c r="I67" s="61">
        <v>3000708</v>
      </c>
      <c r="J67" s="60">
        <v>37</v>
      </c>
      <c r="K67" s="79">
        <v>1234246</v>
      </c>
      <c r="L67" s="78">
        <v>0</v>
      </c>
      <c r="M67" s="61">
        <v>0</v>
      </c>
      <c r="N67" s="60">
        <v>0</v>
      </c>
      <c r="O67" s="79">
        <v>0</v>
      </c>
      <c r="P67" s="78">
        <v>49</v>
      </c>
      <c r="Q67" s="61">
        <v>1934667</v>
      </c>
      <c r="R67" s="60">
        <v>35</v>
      </c>
      <c r="S67" s="79">
        <v>1167530</v>
      </c>
      <c r="T67" s="85">
        <f t="shared" si="0"/>
        <v>422</v>
      </c>
      <c r="U67" s="62">
        <f t="shared" si="1"/>
        <v>15718576</v>
      </c>
    </row>
    <row r="68" spans="1:21" ht="15.75" customHeight="1" x14ac:dyDescent="0.25">
      <c r="A68" s="7">
        <v>5404</v>
      </c>
      <c r="B68" s="60">
        <v>5605</v>
      </c>
      <c r="C68" s="68" t="s">
        <v>132</v>
      </c>
      <c r="D68" s="78">
        <v>99</v>
      </c>
      <c r="E68" s="61">
        <v>3908817</v>
      </c>
      <c r="F68" s="60">
        <v>58</v>
      </c>
      <c r="G68" s="79">
        <v>1934764</v>
      </c>
      <c r="H68" s="78">
        <v>50</v>
      </c>
      <c r="I68" s="61">
        <v>1974150</v>
      </c>
      <c r="J68" s="60">
        <v>22</v>
      </c>
      <c r="K68" s="79">
        <v>733876</v>
      </c>
      <c r="L68" s="78">
        <v>0</v>
      </c>
      <c r="M68" s="61">
        <v>0</v>
      </c>
      <c r="N68" s="60">
        <v>0</v>
      </c>
      <c r="O68" s="79">
        <v>0</v>
      </c>
      <c r="P68" s="78">
        <v>0</v>
      </c>
      <c r="Q68" s="61">
        <v>0</v>
      </c>
      <c r="R68" s="60">
        <v>0</v>
      </c>
      <c r="S68" s="79">
        <v>0</v>
      </c>
      <c r="T68" s="85">
        <f t="shared" si="0"/>
        <v>229</v>
      </c>
      <c r="U68" s="62">
        <f t="shared" si="1"/>
        <v>8551607</v>
      </c>
    </row>
    <row r="69" spans="1:21" ht="15.75" customHeight="1" x14ac:dyDescent="0.25">
      <c r="A69" s="7">
        <v>5405</v>
      </c>
      <c r="B69" s="60">
        <v>5604</v>
      </c>
      <c r="C69" s="68" t="s">
        <v>134</v>
      </c>
      <c r="D69" s="78">
        <v>106</v>
      </c>
      <c r="E69" s="61">
        <v>4185198</v>
      </c>
      <c r="F69" s="60">
        <v>52</v>
      </c>
      <c r="G69" s="79">
        <v>1734616</v>
      </c>
      <c r="H69" s="78">
        <v>0</v>
      </c>
      <c r="I69" s="61">
        <v>0</v>
      </c>
      <c r="J69" s="60">
        <v>0</v>
      </c>
      <c r="K69" s="79">
        <v>0</v>
      </c>
      <c r="L69" s="78">
        <v>0</v>
      </c>
      <c r="M69" s="61">
        <v>0</v>
      </c>
      <c r="N69" s="60">
        <v>0</v>
      </c>
      <c r="O69" s="79">
        <v>0</v>
      </c>
      <c r="P69" s="78">
        <v>18</v>
      </c>
      <c r="Q69" s="61">
        <v>710694</v>
      </c>
      <c r="R69" s="60">
        <v>12</v>
      </c>
      <c r="S69" s="79">
        <v>400296</v>
      </c>
      <c r="T69" s="85">
        <f t="shared" si="0"/>
        <v>188</v>
      </c>
      <c r="U69" s="62">
        <f t="shared" si="1"/>
        <v>7030804</v>
      </c>
    </row>
    <row r="70" spans="1:21" ht="15.75" customHeight="1" x14ac:dyDescent="0.25">
      <c r="A70" s="7">
        <v>5406</v>
      </c>
      <c r="B70" s="60">
        <v>5602</v>
      </c>
      <c r="C70" s="68" t="s">
        <v>136</v>
      </c>
      <c r="D70" s="78">
        <v>128</v>
      </c>
      <c r="E70" s="61">
        <v>5053824</v>
      </c>
      <c r="F70" s="60">
        <v>71</v>
      </c>
      <c r="G70" s="79">
        <v>2368418</v>
      </c>
      <c r="H70" s="78">
        <v>63</v>
      </c>
      <c r="I70" s="61">
        <v>2487429</v>
      </c>
      <c r="J70" s="60">
        <v>34</v>
      </c>
      <c r="K70" s="79">
        <v>1134172</v>
      </c>
      <c r="L70" s="78">
        <v>0</v>
      </c>
      <c r="M70" s="61">
        <v>0</v>
      </c>
      <c r="N70" s="60">
        <v>0</v>
      </c>
      <c r="O70" s="79">
        <v>0</v>
      </c>
      <c r="P70" s="78">
        <v>0</v>
      </c>
      <c r="Q70" s="61">
        <v>0</v>
      </c>
      <c r="R70" s="60">
        <v>0</v>
      </c>
      <c r="S70" s="79">
        <v>0</v>
      </c>
      <c r="T70" s="85">
        <f t="shared" si="0"/>
        <v>296</v>
      </c>
      <c r="U70" s="62">
        <f t="shared" si="1"/>
        <v>11043843</v>
      </c>
    </row>
    <row r="71" spans="1:21" ht="15.75" customHeight="1" x14ac:dyDescent="0.25">
      <c r="A71" s="7">
        <v>5501</v>
      </c>
      <c r="B71" s="60">
        <v>5501</v>
      </c>
      <c r="C71" s="68" t="s">
        <v>138</v>
      </c>
      <c r="D71" s="78">
        <v>513</v>
      </c>
      <c r="E71" s="61">
        <v>20254779</v>
      </c>
      <c r="F71" s="60">
        <v>253</v>
      </c>
      <c r="G71" s="79">
        <v>8439574</v>
      </c>
      <c r="H71" s="78">
        <v>322</v>
      </c>
      <c r="I71" s="61">
        <v>12713526</v>
      </c>
      <c r="J71" s="60">
        <v>245</v>
      </c>
      <c r="K71" s="79">
        <v>8172710</v>
      </c>
      <c r="L71" s="78">
        <v>0</v>
      </c>
      <c r="M71" s="61">
        <v>0</v>
      </c>
      <c r="N71" s="60">
        <v>0</v>
      </c>
      <c r="O71" s="79">
        <v>0</v>
      </c>
      <c r="P71" s="78">
        <v>119</v>
      </c>
      <c r="Q71" s="61">
        <v>4698477</v>
      </c>
      <c r="R71" s="60">
        <v>99</v>
      </c>
      <c r="S71" s="79">
        <v>3302442</v>
      </c>
      <c r="T71" s="85">
        <f t="shared" si="0"/>
        <v>1551</v>
      </c>
      <c r="U71" s="62">
        <f t="shared" si="1"/>
        <v>57581508</v>
      </c>
    </row>
    <row r="72" spans="1:21" ht="15.75" customHeight="1" x14ac:dyDescent="0.25">
      <c r="A72" s="7">
        <v>5502</v>
      </c>
      <c r="B72" s="60">
        <v>5506</v>
      </c>
      <c r="C72" s="68" t="s">
        <v>140</v>
      </c>
      <c r="D72" s="78">
        <v>118</v>
      </c>
      <c r="E72" s="61">
        <v>4658994</v>
      </c>
      <c r="F72" s="60">
        <v>49</v>
      </c>
      <c r="G72" s="79">
        <v>1634542</v>
      </c>
      <c r="H72" s="78">
        <v>53</v>
      </c>
      <c r="I72" s="61">
        <v>2092599</v>
      </c>
      <c r="J72" s="60">
        <v>23</v>
      </c>
      <c r="K72" s="79">
        <v>767234</v>
      </c>
      <c r="L72" s="78">
        <v>0</v>
      </c>
      <c r="M72" s="61">
        <v>0</v>
      </c>
      <c r="N72" s="60">
        <v>0</v>
      </c>
      <c r="O72" s="79">
        <v>0</v>
      </c>
      <c r="P72" s="78">
        <v>16</v>
      </c>
      <c r="Q72" s="61">
        <v>631728</v>
      </c>
      <c r="R72" s="60">
        <v>12</v>
      </c>
      <c r="S72" s="79">
        <v>400296</v>
      </c>
      <c r="T72" s="85">
        <f t="shared" ref="T72:T135" si="2">D72+F72+H72+J72+L72+N72+P72+R72</f>
        <v>271</v>
      </c>
      <c r="U72" s="62">
        <f t="shared" ref="U72:U135" si="3">E72+G72+I72+K72+M72+O72+Q72+S72</f>
        <v>10185393</v>
      </c>
    </row>
    <row r="73" spans="1:21" ht="15.75" customHeight="1" x14ac:dyDescent="0.25">
      <c r="A73" s="7">
        <v>5503</v>
      </c>
      <c r="B73" s="60">
        <v>5503</v>
      </c>
      <c r="C73" s="68" t="s">
        <v>142</v>
      </c>
      <c r="D73" s="78">
        <v>138</v>
      </c>
      <c r="E73" s="61">
        <v>5448654</v>
      </c>
      <c r="F73" s="60">
        <v>53</v>
      </c>
      <c r="G73" s="79">
        <v>1767974</v>
      </c>
      <c r="H73" s="78">
        <v>0</v>
      </c>
      <c r="I73" s="61">
        <v>0</v>
      </c>
      <c r="J73" s="60">
        <v>0</v>
      </c>
      <c r="K73" s="79">
        <v>0</v>
      </c>
      <c r="L73" s="78">
        <v>0</v>
      </c>
      <c r="M73" s="61">
        <v>0</v>
      </c>
      <c r="N73" s="60">
        <v>0</v>
      </c>
      <c r="O73" s="79">
        <v>0</v>
      </c>
      <c r="P73" s="78">
        <v>0</v>
      </c>
      <c r="Q73" s="61">
        <v>0</v>
      </c>
      <c r="R73" s="60">
        <v>0</v>
      </c>
      <c r="S73" s="79">
        <v>0</v>
      </c>
      <c r="T73" s="85">
        <f t="shared" si="2"/>
        <v>191</v>
      </c>
      <c r="U73" s="62">
        <f t="shared" si="3"/>
        <v>7216628</v>
      </c>
    </row>
    <row r="74" spans="1:21" ht="15.75" customHeight="1" x14ac:dyDescent="0.25">
      <c r="A74" s="7">
        <v>5504</v>
      </c>
      <c r="B74" s="60">
        <v>5502</v>
      </c>
      <c r="C74" s="68" t="s">
        <v>144</v>
      </c>
      <c r="D74" s="78">
        <v>266</v>
      </c>
      <c r="E74" s="61">
        <v>10502478</v>
      </c>
      <c r="F74" s="60">
        <v>188</v>
      </c>
      <c r="G74" s="79">
        <v>6271304</v>
      </c>
      <c r="H74" s="78">
        <v>133</v>
      </c>
      <c r="I74" s="61">
        <v>5251239</v>
      </c>
      <c r="J74" s="60">
        <v>78</v>
      </c>
      <c r="K74" s="79">
        <v>2601924</v>
      </c>
      <c r="L74" s="78">
        <v>0</v>
      </c>
      <c r="M74" s="61">
        <v>0</v>
      </c>
      <c r="N74" s="60">
        <v>0</v>
      </c>
      <c r="O74" s="79">
        <v>0</v>
      </c>
      <c r="P74" s="78">
        <v>102</v>
      </c>
      <c r="Q74" s="61">
        <v>4027266</v>
      </c>
      <c r="R74" s="60">
        <v>90</v>
      </c>
      <c r="S74" s="79">
        <v>3002220</v>
      </c>
      <c r="T74" s="85">
        <f t="shared" si="2"/>
        <v>857</v>
      </c>
      <c r="U74" s="62">
        <f t="shared" si="3"/>
        <v>31656431</v>
      </c>
    </row>
    <row r="75" spans="1:21" ht="15.75" customHeight="1" x14ac:dyDescent="0.25">
      <c r="A75" s="7">
        <v>5505</v>
      </c>
      <c r="B75" s="60">
        <v>5504</v>
      </c>
      <c r="C75" s="68" t="s">
        <v>146</v>
      </c>
      <c r="D75" s="78">
        <v>51</v>
      </c>
      <c r="E75" s="61">
        <v>2013633</v>
      </c>
      <c r="F75" s="60">
        <v>10</v>
      </c>
      <c r="G75" s="79">
        <v>333580</v>
      </c>
      <c r="H75" s="78">
        <v>39</v>
      </c>
      <c r="I75" s="61">
        <v>1539837</v>
      </c>
      <c r="J75" s="60">
        <v>25</v>
      </c>
      <c r="K75" s="79">
        <v>833950</v>
      </c>
      <c r="L75" s="78">
        <v>0</v>
      </c>
      <c r="M75" s="61">
        <v>0</v>
      </c>
      <c r="N75" s="60">
        <v>0</v>
      </c>
      <c r="O75" s="79">
        <v>0</v>
      </c>
      <c r="P75" s="78">
        <v>25</v>
      </c>
      <c r="Q75" s="61">
        <v>987075</v>
      </c>
      <c r="R75" s="60">
        <v>18</v>
      </c>
      <c r="S75" s="79">
        <v>600444</v>
      </c>
      <c r="T75" s="85">
        <f t="shared" si="2"/>
        <v>168</v>
      </c>
      <c r="U75" s="62">
        <f t="shared" si="3"/>
        <v>6308519</v>
      </c>
    </row>
    <row r="76" spans="1:21" ht="15.75" customHeight="1" x14ac:dyDescent="0.25">
      <c r="A76" s="7">
        <v>5506</v>
      </c>
      <c r="B76" s="60">
        <v>5802</v>
      </c>
      <c r="C76" s="68" t="s">
        <v>148</v>
      </c>
      <c r="D76" s="78">
        <v>208</v>
      </c>
      <c r="E76" s="61">
        <v>8212464</v>
      </c>
      <c r="F76" s="60">
        <v>131</v>
      </c>
      <c r="G76" s="79">
        <v>4369898</v>
      </c>
      <c r="H76" s="78">
        <v>22</v>
      </c>
      <c r="I76" s="61">
        <v>868626</v>
      </c>
      <c r="J76" s="60">
        <v>17</v>
      </c>
      <c r="K76" s="79">
        <v>567086</v>
      </c>
      <c r="L76" s="78">
        <v>0</v>
      </c>
      <c r="M76" s="61">
        <v>0</v>
      </c>
      <c r="N76" s="60">
        <v>0</v>
      </c>
      <c r="O76" s="79">
        <v>0</v>
      </c>
      <c r="P76" s="78">
        <v>18</v>
      </c>
      <c r="Q76" s="61">
        <v>710694</v>
      </c>
      <c r="R76" s="60">
        <v>12</v>
      </c>
      <c r="S76" s="79">
        <v>400296</v>
      </c>
      <c r="T76" s="85">
        <f t="shared" si="2"/>
        <v>408</v>
      </c>
      <c r="U76" s="62">
        <f t="shared" si="3"/>
        <v>15129064</v>
      </c>
    </row>
    <row r="77" spans="1:21" ht="15.75" customHeight="1" x14ac:dyDescent="0.25">
      <c r="A77" s="7">
        <v>5507</v>
      </c>
      <c r="B77" s="60">
        <v>5803</v>
      </c>
      <c r="C77" s="68" t="s">
        <v>731</v>
      </c>
      <c r="D77" s="78">
        <v>118</v>
      </c>
      <c r="E77" s="61">
        <v>4658994</v>
      </c>
      <c r="F77" s="60">
        <v>46</v>
      </c>
      <c r="G77" s="79">
        <v>1534468</v>
      </c>
      <c r="H77" s="78">
        <v>52</v>
      </c>
      <c r="I77" s="61">
        <v>2053116</v>
      </c>
      <c r="J77" s="60">
        <v>27</v>
      </c>
      <c r="K77" s="79">
        <v>900666</v>
      </c>
      <c r="L77" s="78">
        <v>0</v>
      </c>
      <c r="M77" s="61">
        <v>0</v>
      </c>
      <c r="N77" s="60">
        <v>0</v>
      </c>
      <c r="O77" s="79">
        <v>0</v>
      </c>
      <c r="P77" s="78">
        <v>15</v>
      </c>
      <c r="Q77" s="61">
        <v>592245</v>
      </c>
      <c r="R77" s="60">
        <v>13</v>
      </c>
      <c r="S77" s="79">
        <v>433654</v>
      </c>
      <c r="T77" s="85">
        <f t="shared" si="2"/>
        <v>271</v>
      </c>
      <c r="U77" s="62">
        <f t="shared" si="3"/>
        <v>10173143</v>
      </c>
    </row>
    <row r="78" spans="1:21" ht="15.75" customHeight="1" x14ac:dyDescent="0.25">
      <c r="A78" s="7">
        <v>5601</v>
      </c>
      <c r="B78" s="60">
        <v>5701</v>
      </c>
      <c r="C78" s="68" t="s">
        <v>152</v>
      </c>
      <c r="D78" s="78">
        <v>650</v>
      </c>
      <c r="E78" s="61">
        <v>25663950</v>
      </c>
      <c r="F78" s="60">
        <v>450</v>
      </c>
      <c r="G78" s="79">
        <v>15011100</v>
      </c>
      <c r="H78" s="78">
        <v>134</v>
      </c>
      <c r="I78" s="61">
        <v>5290722</v>
      </c>
      <c r="J78" s="60">
        <v>90</v>
      </c>
      <c r="K78" s="79">
        <v>3002220</v>
      </c>
      <c r="L78" s="78">
        <v>5</v>
      </c>
      <c r="M78" s="61">
        <v>197415</v>
      </c>
      <c r="N78" s="60">
        <v>4</v>
      </c>
      <c r="O78" s="79">
        <v>133432</v>
      </c>
      <c r="P78" s="78">
        <v>125</v>
      </c>
      <c r="Q78" s="61">
        <v>4935375</v>
      </c>
      <c r="R78" s="60">
        <v>115</v>
      </c>
      <c r="S78" s="79">
        <v>3836170</v>
      </c>
      <c r="T78" s="85">
        <f t="shared" si="2"/>
        <v>1573</v>
      </c>
      <c r="U78" s="62">
        <f t="shared" si="3"/>
        <v>58070384</v>
      </c>
    </row>
    <row r="79" spans="1:21" ht="15.75" customHeight="1" x14ac:dyDescent="0.25">
      <c r="A79" s="7">
        <v>5602</v>
      </c>
      <c r="B79" s="60">
        <v>5704</v>
      </c>
      <c r="C79" s="68" t="s">
        <v>154</v>
      </c>
      <c r="D79" s="78">
        <v>99</v>
      </c>
      <c r="E79" s="61">
        <v>3908817</v>
      </c>
      <c r="F79" s="60">
        <v>42</v>
      </c>
      <c r="G79" s="79">
        <v>1401036</v>
      </c>
      <c r="H79" s="78">
        <v>27</v>
      </c>
      <c r="I79" s="61">
        <v>1066041</v>
      </c>
      <c r="J79" s="60">
        <v>12</v>
      </c>
      <c r="K79" s="79">
        <v>400296</v>
      </c>
      <c r="L79" s="78">
        <v>0</v>
      </c>
      <c r="M79" s="61">
        <v>0</v>
      </c>
      <c r="N79" s="60">
        <v>0</v>
      </c>
      <c r="O79" s="79">
        <v>0</v>
      </c>
      <c r="P79" s="78">
        <v>26</v>
      </c>
      <c r="Q79" s="61">
        <v>1026558</v>
      </c>
      <c r="R79" s="60">
        <v>20</v>
      </c>
      <c r="S79" s="79">
        <v>667160</v>
      </c>
      <c r="T79" s="85">
        <f t="shared" si="2"/>
        <v>226</v>
      </c>
      <c r="U79" s="62">
        <f t="shared" si="3"/>
        <v>8469908</v>
      </c>
    </row>
    <row r="80" spans="1:21" ht="15.75" customHeight="1" x14ac:dyDescent="0.25">
      <c r="A80" s="7">
        <v>5603</v>
      </c>
      <c r="B80" s="60">
        <v>5702</v>
      </c>
      <c r="C80" s="68" t="s">
        <v>156</v>
      </c>
      <c r="D80" s="78">
        <v>132</v>
      </c>
      <c r="E80" s="61">
        <v>5211756</v>
      </c>
      <c r="F80" s="60">
        <v>61</v>
      </c>
      <c r="G80" s="79">
        <v>2034838</v>
      </c>
      <c r="H80" s="78">
        <v>45</v>
      </c>
      <c r="I80" s="61">
        <v>1776735</v>
      </c>
      <c r="J80" s="60">
        <v>15</v>
      </c>
      <c r="K80" s="79">
        <v>500370</v>
      </c>
      <c r="L80" s="78">
        <v>0</v>
      </c>
      <c r="M80" s="61">
        <v>0</v>
      </c>
      <c r="N80" s="60">
        <v>0</v>
      </c>
      <c r="O80" s="79">
        <v>0</v>
      </c>
      <c r="P80" s="78">
        <v>54</v>
      </c>
      <c r="Q80" s="61">
        <v>2132082</v>
      </c>
      <c r="R80" s="60">
        <v>39</v>
      </c>
      <c r="S80" s="79">
        <v>1300962</v>
      </c>
      <c r="T80" s="85">
        <f t="shared" si="2"/>
        <v>346</v>
      </c>
      <c r="U80" s="62">
        <f t="shared" si="3"/>
        <v>12956743</v>
      </c>
    </row>
    <row r="81" spans="1:21" ht="15.75" customHeight="1" x14ac:dyDescent="0.25">
      <c r="A81" s="7">
        <v>5604</v>
      </c>
      <c r="B81" s="60">
        <v>5705</v>
      </c>
      <c r="C81" s="68" t="s">
        <v>158</v>
      </c>
      <c r="D81" s="78">
        <v>148</v>
      </c>
      <c r="E81" s="61">
        <v>5843484</v>
      </c>
      <c r="F81" s="60">
        <v>61</v>
      </c>
      <c r="G81" s="79">
        <v>2034838</v>
      </c>
      <c r="H81" s="78">
        <v>36</v>
      </c>
      <c r="I81" s="61">
        <v>1421388</v>
      </c>
      <c r="J81" s="60">
        <v>23</v>
      </c>
      <c r="K81" s="79">
        <v>767234</v>
      </c>
      <c r="L81" s="78">
        <v>0</v>
      </c>
      <c r="M81" s="61">
        <v>0</v>
      </c>
      <c r="N81" s="60">
        <v>0</v>
      </c>
      <c r="O81" s="79">
        <v>0</v>
      </c>
      <c r="P81" s="78">
        <v>25</v>
      </c>
      <c r="Q81" s="61">
        <v>987075</v>
      </c>
      <c r="R81" s="60">
        <v>24</v>
      </c>
      <c r="S81" s="79">
        <v>800592</v>
      </c>
      <c r="T81" s="85">
        <f t="shared" si="2"/>
        <v>317</v>
      </c>
      <c r="U81" s="62">
        <f t="shared" si="3"/>
        <v>11854611</v>
      </c>
    </row>
    <row r="82" spans="1:21" ht="15.75" customHeight="1" x14ac:dyDescent="0.25">
      <c r="A82" s="7">
        <v>5605</v>
      </c>
      <c r="B82" s="60">
        <v>5706</v>
      </c>
      <c r="C82" s="68" t="s">
        <v>732</v>
      </c>
      <c r="D82" s="78">
        <v>125</v>
      </c>
      <c r="E82" s="61">
        <v>4935375</v>
      </c>
      <c r="F82" s="60">
        <v>57</v>
      </c>
      <c r="G82" s="79">
        <v>1901406</v>
      </c>
      <c r="H82" s="78">
        <v>69</v>
      </c>
      <c r="I82" s="61">
        <v>2724327</v>
      </c>
      <c r="J82" s="60">
        <v>27</v>
      </c>
      <c r="K82" s="79">
        <v>900666</v>
      </c>
      <c r="L82" s="78">
        <v>0</v>
      </c>
      <c r="M82" s="61">
        <v>0</v>
      </c>
      <c r="N82" s="60">
        <v>0</v>
      </c>
      <c r="O82" s="79">
        <v>0</v>
      </c>
      <c r="P82" s="78">
        <v>24</v>
      </c>
      <c r="Q82" s="61">
        <v>947592</v>
      </c>
      <c r="R82" s="60">
        <v>22</v>
      </c>
      <c r="S82" s="79">
        <v>733876</v>
      </c>
      <c r="T82" s="85">
        <f t="shared" si="2"/>
        <v>324</v>
      </c>
      <c r="U82" s="62">
        <f t="shared" si="3"/>
        <v>12143242</v>
      </c>
    </row>
    <row r="83" spans="1:21" ht="15.75" customHeight="1" x14ac:dyDescent="0.25">
      <c r="A83" s="7">
        <v>5606</v>
      </c>
      <c r="B83" s="60">
        <v>5703</v>
      </c>
      <c r="C83" s="68" t="s">
        <v>733</v>
      </c>
      <c r="D83" s="78">
        <v>202</v>
      </c>
      <c r="E83" s="61">
        <v>7975566</v>
      </c>
      <c r="F83" s="60">
        <v>74</v>
      </c>
      <c r="G83" s="79">
        <v>2468492</v>
      </c>
      <c r="H83" s="78">
        <v>0</v>
      </c>
      <c r="I83" s="61">
        <v>0</v>
      </c>
      <c r="J83" s="60">
        <v>0</v>
      </c>
      <c r="K83" s="79">
        <v>0</v>
      </c>
      <c r="L83" s="78">
        <v>11</v>
      </c>
      <c r="M83" s="61">
        <v>434313</v>
      </c>
      <c r="N83" s="60">
        <v>11</v>
      </c>
      <c r="O83" s="79">
        <v>366938</v>
      </c>
      <c r="P83" s="78">
        <v>49</v>
      </c>
      <c r="Q83" s="61">
        <v>1934667</v>
      </c>
      <c r="R83" s="60">
        <v>37</v>
      </c>
      <c r="S83" s="79">
        <v>1234246</v>
      </c>
      <c r="T83" s="85">
        <f t="shared" si="2"/>
        <v>384</v>
      </c>
      <c r="U83" s="62">
        <f t="shared" si="3"/>
        <v>14414222</v>
      </c>
    </row>
    <row r="84" spans="1:21" ht="15.75" customHeight="1" x14ac:dyDescent="0.25">
      <c r="A84" s="7">
        <v>5701</v>
      </c>
      <c r="B84" s="60">
        <v>5301</v>
      </c>
      <c r="C84" s="68" t="s">
        <v>164</v>
      </c>
      <c r="D84" s="78">
        <v>401</v>
      </c>
      <c r="E84" s="61">
        <v>15832683</v>
      </c>
      <c r="F84" s="60">
        <v>205</v>
      </c>
      <c r="G84" s="79">
        <v>6838390</v>
      </c>
      <c r="H84" s="78">
        <v>61</v>
      </c>
      <c r="I84" s="61">
        <v>2408463</v>
      </c>
      <c r="J84" s="60">
        <v>44</v>
      </c>
      <c r="K84" s="79">
        <v>1467752</v>
      </c>
      <c r="L84" s="78">
        <v>0</v>
      </c>
      <c r="M84" s="61">
        <v>0</v>
      </c>
      <c r="N84" s="60">
        <v>0</v>
      </c>
      <c r="O84" s="79">
        <v>0</v>
      </c>
      <c r="P84" s="78">
        <v>63</v>
      </c>
      <c r="Q84" s="61">
        <v>2487429</v>
      </c>
      <c r="R84" s="60">
        <v>59</v>
      </c>
      <c r="S84" s="79">
        <v>1968122</v>
      </c>
      <c r="T84" s="85">
        <f t="shared" si="2"/>
        <v>833</v>
      </c>
      <c r="U84" s="62">
        <f t="shared" si="3"/>
        <v>31002839</v>
      </c>
    </row>
    <row r="85" spans="1:21" ht="15.75" customHeight="1" x14ac:dyDescent="0.25">
      <c r="A85" s="7">
        <v>5702</v>
      </c>
      <c r="B85" s="60">
        <v>5302</v>
      </c>
      <c r="C85" s="68" t="s">
        <v>166</v>
      </c>
      <c r="D85" s="78">
        <v>128</v>
      </c>
      <c r="E85" s="61">
        <v>5053824</v>
      </c>
      <c r="F85" s="60">
        <v>51</v>
      </c>
      <c r="G85" s="79">
        <v>1701258</v>
      </c>
      <c r="H85" s="78">
        <v>54</v>
      </c>
      <c r="I85" s="61">
        <v>2132082</v>
      </c>
      <c r="J85" s="60">
        <v>29</v>
      </c>
      <c r="K85" s="79">
        <v>967382</v>
      </c>
      <c r="L85" s="78">
        <v>0</v>
      </c>
      <c r="M85" s="61">
        <v>0</v>
      </c>
      <c r="N85" s="60">
        <v>0</v>
      </c>
      <c r="O85" s="79">
        <v>0</v>
      </c>
      <c r="P85" s="78">
        <v>27</v>
      </c>
      <c r="Q85" s="61">
        <v>1066041</v>
      </c>
      <c r="R85" s="60">
        <v>22</v>
      </c>
      <c r="S85" s="79">
        <v>733876</v>
      </c>
      <c r="T85" s="85">
        <f t="shared" si="2"/>
        <v>311</v>
      </c>
      <c r="U85" s="62">
        <f t="shared" si="3"/>
        <v>11654463</v>
      </c>
    </row>
    <row r="86" spans="1:21" ht="15.75" customHeight="1" x14ac:dyDescent="0.25">
      <c r="A86" s="7">
        <v>5703</v>
      </c>
      <c r="B86" s="60">
        <v>5304</v>
      </c>
      <c r="C86" s="68" t="s">
        <v>168</v>
      </c>
      <c r="D86" s="78">
        <v>72</v>
      </c>
      <c r="E86" s="61">
        <v>2842776</v>
      </c>
      <c r="F86" s="60">
        <v>37</v>
      </c>
      <c r="G86" s="79">
        <v>1234246</v>
      </c>
      <c r="H86" s="78">
        <v>39</v>
      </c>
      <c r="I86" s="61">
        <v>1539837</v>
      </c>
      <c r="J86" s="60">
        <v>27</v>
      </c>
      <c r="K86" s="79">
        <v>900666</v>
      </c>
      <c r="L86" s="78">
        <v>0</v>
      </c>
      <c r="M86" s="61">
        <v>0</v>
      </c>
      <c r="N86" s="60">
        <v>0</v>
      </c>
      <c r="O86" s="79">
        <v>0</v>
      </c>
      <c r="P86" s="78">
        <v>0</v>
      </c>
      <c r="Q86" s="61">
        <v>0</v>
      </c>
      <c r="R86" s="60">
        <v>0</v>
      </c>
      <c r="S86" s="79">
        <v>0</v>
      </c>
      <c r="T86" s="85">
        <f t="shared" si="2"/>
        <v>175</v>
      </c>
      <c r="U86" s="62">
        <f t="shared" si="3"/>
        <v>6517525</v>
      </c>
    </row>
    <row r="87" spans="1:21" ht="15.75" customHeight="1" x14ac:dyDescent="0.25">
      <c r="A87" s="7">
        <v>5704</v>
      </c>
      <c r="B87" s="60">
        <v>5303</v>
      </c>
      <c r="C87" s="68" t="s">
        <v>170</v>
      </c>
      <c r="D87" s="78">
        <v>59</v>
      </c>
      <c r="E87" s="61">
        <v>2329497</v>
      </c>
      <c r="F87" s="60">
        <v>27</v>
      </c>
      <c r="G87" s="79">
        <v>900666</v>
      </c>
      <c r="H87" s="78">
        <v>33</v>
      </c>
      <c r="I87" s="61">
        <v>1302939</v>
      </c>
      <c r="J87" s="60">
        <v>15</v>
      </c>
      <c r="K87" s="79">
        <v>500370</v>
      </c>
      <c r="L87" s="78">
        <v>0</v>
      </c>
      <c r="M87" s="61">
        <v>0</v>
      </c>
      <c r="N87" s="60">
        <v>0</v>
      </c>
      <c r="O87" s="79">
        <v>0</v>
      </c>
      <c r="P87" s="78">
        <v>0</v>
      </c>
      <c r="Q87" s="61">
        <v>0</v>
      </c>
      <c r="R87" s="60">
        <v>0</v>
      </c>
      <c r="S87" s="79">
        <v>0</v>
      </c>
      <c r="T87" s="85">
        <f t="shared" si="2"/>
        <v>134</v>
      </c>
      <c r="U87" s="62">
        <f t="shared" si="3"/>
        <v>5033472</v>
      </c>
    </row>
    <row r="88" spans="1:21" ht="15.75" customHeight="1" x14ac:dyDescent="0.25">
      <c r="A88" s="7">
        <v>6101</v>
      </c>
      <c r="B88" s="60">
        <v>6101</v>
      </c>
      <c r="C88" s="68" t="s">
        <v>173</v>
      </c>
      <c r="D88" s="78">
        <v>840</v>
      </c>
      <c r="E88" s="61">
        <v>33165720</v>
      </c>
      <c r="F88" s="60">
        <v>487</v>
      </c>
      <c r="G88" s="79">
        <v>16245346</v>
      </c>
      <c r="H88" s="78">
        <v>411</v>
      </c>
      <c r="I88" s="61">
        <v>16227513</v>
      </c>
      <c r="J88" s="60">
        <v>278</v>
      </c>
      <c r="K88" s="79">
        <v>9273524</v>
      </c>
      <c r="L88" s="78">
        <v>8</v>
      </c>
      <c r="M88" s="61">
        <v>315864</v>
      </c>
      <c r="N88" s="60">
        <v>8</v>
      </c>
      <c r="O88" s="79">
        <v>266864</v>
      </c>
      <c r="P88" s="78">
        <v>67</v>
      </c>
      <c r="Q88" s="61">
        <v>2645361</v>
      </c>
      <c r="R88" s="60">
        <v>61</v>
      </c>
      <c r="S88" s="79">
        <v>2034838</v>
      </c>
      <c r="T88" s="85">
        <f t="shared" si="2"/>
        <v>2160</v>
      </c>
      <c r="U88" s="62">
        <f t="shared" si="3"/>
        <v>80175030</v>
      </c>
    </row>
    <row r="89" spans="1:21" ht="15.75" customHeight="1" x14ac:dyDescent="0.25">
      <c r="A89" s="7">
        <v>6102</v>
      </c>
      <c r="B89" s="60">
        <v>6108</v>
      </c>
      <c r="C89" s="68" t="s">
        <v>734</v>
      </c>
      <c r="D89" s="78">
        <v>256</v>
      </c>
      <c r="E89" s="61">
        <v>10107648</v>
      </c>
      <c r="F89" s="60">
        <v>138</v>
      </c>
      <c r="G89" s="79">
        <v>4603404</v>
      </c>
      <c r="H89" s="78">
        <v>65</v>
      </c>
      <c r="I89" s="61">
        <v>2566395</v>
      </c>
      <c r="J89" s="60">
        <v>42</v>
      </c>
      <c r="K89" s="79">
        <v>1401036</v>
      </c>
      <c r="L89" s="78">
        <v>0</v>
      </c>
      <c r="M89" s="61">
        <v>0</v>
      </c>
      <c r="N89" s="60">
        <v>0</v>
      </c>
      <c r="O89" s="79">
        <v>0</v>
      </c>
      <c r="P89" s="78">
        <v>37</v>
      </c>
      <c r="Q89" s="61">
        <v>1460871</v>
      </c>
      <c r="R89" s="60">
        <v>26</v>
      </c>
      <c r="S89" s="79">
        <v>867308</v>
      </c>
      <c r="T89" s="85">
        <f t="shared" si="2"/>
        <v>564</v>
      </c>
      <c r="U89" s="62">
        <f t="shared" si="3"/>
        <v>21006662</v>
      </c>
    </row>
    <row r="90" spans="1:21" ht="15.75" customHeight="1" x14ac:dyDescent="0.25">
      <c r="A90" s="7">
        <v>6103</v>
      </c>
      <c r="B90" s="60">
        <v>6106</v>
      </c>
      <c r="C90" s="68" t="s">
        <v>177</v>
      </c>
      <c r="D90" s="78">
        <v>95</v>
      </c>
      <c r="E90" s="61">
        <v>3750885</v>
      </c>
      <c r="F90" s="60">
        <v>52</v>
      </c>
      <c r="G90" s="79">
        <v>1734616</v>
      </c>
      <c r="H90" s="78">
        <v>0</v>
      </c>
      <c r="I90" s="61">
        <v>0</v>
      </c>
      <c r="J90" s="60">
        <v>0</v>
      </c>
      <c r="K90" s="79">
        <v>0</v>
      </c>
      <c r="L90" s="78">
        <v>0</v>
      </c>
      <c r="M90" s="61">
        <v>0</v>
      </c>
      <c r="N90" s="60">
        <v>0</v>
      </c>
      <c r="O90" s="79">
        <v>0</v>
      </c>
      <c r="P90" s="78">
        <v>20</v>
      </c>
      <c r="Q90" s="61">
        <v>789660</v>
      </c>
      <c r="R90" s="60">
        <v>12</v>
      </c>
      <c r="S90" s="79">
        <v>400296</v>
      </c>
      <c r="T90" s="85">
        <f t="shared" si="2"/>
        <v>179</v>
      </c>
      <c r="U90" s="62">
        <f t="shared" si="3"/>
        <v>6675457</v>
      </c>
    </row>
    <row r="91" spans="1:21" ht="15.75" customHeight="1" x14ac:dyDescent="0.25">
      <c r="A91" s="7">
        <v>6104</v>
      </c>
      <c r="B91" s="60">
        <v>6110</v>
      </c>
      <c r="C91" s="68" t="s">
        <v>735</v>
      </c>
      <c r="D91" s="78">
        <v>266</v>
      </c>
      <c r="E91" s="61">
        <v>10502478</v>
      </c>
      <c r="F91" s="60">
        <v>206</v>
      </c>
      <c r="G91" s="79">
        <v>6871748</v>
      </c>
      <c r="H91" s="78">
        <v>65</v>
      </c>
      <c r="I91" s="61">
        <v>2566395</v>
      </c>
      <c r="J91" s="60">
        <v>52</v>
      </c>
      <c r="K91" s="79">
        <v>1734616</v>
      </c>
      <c r="L91" s="78">
        <v>0</v>
      </c>
      <c r="M91" s="61">
        <v>0</v>
      </c>
      <c r="N91" s="60">
        <v>0</v>
      </c>
      <c r="O91" s="79">
        <v>0</v>
      </c>
      <c r="P91" s="78">
        <v>17</v>
      </c>
      <c r="Q91" s="61">
        <v>671211</v>
      </c>
      <c r="R91" s="60">
        <v>17</v>
      </c>
      <c r="S91" s="79">
        <v>567086</v>
      </c>
      <c r="T91" s="85">
        <f t="shared" si="2"/>
        <v>623</v>
      </c>
      <c r="U91" s="62">
        <f t="shared" si="3"/>
        <v>22913534</v>
      </c>
    </row>
    <row r="92" spans="1:21" ht="15.75" customHeight="1" x14ac:dyDescent="0.25">
      <c r="A92" s="7">
        <v>6105</v>
      </c>
      <c r="B92" s="60">
        <v>6105</v>
      </c>
      <c r="C92" s="68" t="s">
        <v>181</v>
      </c>
      <c r="D92" s="78">
        <v>136</v>
      </c>
      <c r="E92" s="61">
        <v>5369688</v>
      </c>
      <c r="F92" s="60">
        <v>58</v>
      </c>
      <c r="G92" s="79">
        <v>1934764</v>
      </c>
      <c r="H92" s="78">
        <v>79</v>
      </c>
      <c r="I92" s="61">
        <v>3119157</v>
      </c>
      <c r="J92" s="60">
        <v>55</v>
      </c>
      <c r="K92" s="79">
        <v>1834690</v>
      </c>
      <c r="L92" s="78">
        <v>0</v>
      </c>
      <c r="M92" s="61">
        <v>0</v>
      </c>
      <c r="N92" s="60">
        <v>0</v>
      </c>
      <c r="O92" s="79">
        <v>0</v>
      </c>
      <c r="P92" s="78">
        <v>27</v>
      </c>
      <c r="Q92" s="61">
        <v>1066041</v>
      </c>
      <c r="R92" s="60">
        <v>16</v>
      </c>
      <c r="S92" s="79">
        <v>533728</v>
      </c>
      <c r="T92" s="85">
        <f t="shared" si="2"/>
        <v>371</v>
      </c>
      <c r="U92" s="62">
        <f t="shared" si="3"/>
        <v>13858068</v>
      </c>
    </row>
    <row r="93" spans="1:21" ht="15.75" customHeight="1" x14ac:dyDescent="0.25">
      <c r="A93" s="7">
        <v>6106</v>
      </c>
      <c r="B93" s="60">
        <v>6104</v>
      </c>
      <c r="C93" s="68" t="s">
        <v>183</v>
      </c>
      <c r="D93" s="78">
        <v>265</v>
      </c>
      <c r="E93" s="61">
        <v>10462995</v>
      </c>
      <c r="F93" s="60">
        <v>146</v>
      </c>
      <c r="G93" s="79">
        <v>4870268</v>
      </c>
      <c r="H93" s="78">
        <v>73</v>
      </c>
      <c r="I93" s="61">
        <v>2882259</v>
      </c>
      <c r="J93" s="60">
        <v>49</v>
      </c>
      <c r="K93" s="79">
        <v>1634542</v>
      </c>
      <c r="L93" s="78">
        <v>0</v>
      </c>
      <c r="M93" s="61">
        <v>0</v>
      </c>
      <c r="N93" s="60">
        <v>0</v>
      </c>
      <c r="O93" s="79">
        <v>0</v>
      </c>
      <c r="P93" s="78">
        <v>37</v>
      </c>
      <c r="Q93" s="61">
        <v>1460871</v>
      </c>
      <c r="R93" s="60">
        <v>24</v>
      </c>
      <c r="S93" s="79">
        <v>800592</v>
      </c>
      <c r="T93" s="85">
        <f t="shared" si="2"/>
        <v>594</v>
      </c>
      <c r="U93" s="62">
        <f t="shared" si="3"/>
        <v>22111527</v>
      </c>
    </row>
    <row r="94" spans="1:21" ht="15.75" customHeight="1" x14ac:dyDescent="0.25">
      <c r="A94" s="7">
        <v>6107</v>
      </c>
      <c r="B94" s="60">
        <v>6102</v>
      </c>
      <c r="C94" s="68" t="s">
        <v>185</v>
      </c>
      <c r="D94" s="78">
        <v>125</v>
      </c>
      <c r="E94" s="61">
        <v>4935375</v>
      </c>
      <c r="F94" s="60">
        <v>61</v>
      </c>
      <c r="G94" s="79">
        <v>2034838</v>
      </c>
      <c r="H94" s="78">
        <v>42</v>
      </c>
      <c r="I94" s="61">
        <v>1658286</v>
      </c>
      <c r="J94" s="60">
        <v>29</v>
      </c>
      <c r="K94" s="79">
        <v>967382</v>
      </c>
      <c r="L94" s="78">
        <v>0</v>
      </c>
      <c r="M94" s="61">
        <v>0</v>
      </c>
      <c r="N94" s="60">
        <v>0</v>
      </c>
      <c r="O94" s="79">
        <v>0</v>
      </c>
      <c r="P94" s="78">
        <v>7</v>
      </c>
      <c r="Q94" s="61">
        <v>276381</v>
      </c>
      <c r="R94" s="60">
        <v>7</v>
      </c>
      <c r="S94" s="79">
        <v>233506</v>
      </c>
      <c r="T94" s="85">
        <f t="shared" si="2"/>
        <v>271</v>
      </c>
      <c r="U94" s="62">
        <f t="shared" si="3"/>
        <v>10105768</v>
      </c>
    </row>
    <row r="95" spans="1:21" ht="15.75" customHeight="1" x14ac:dyDescent="0.25">
      <c r="A95" s="7">
        <v>6108</v>
      </c>
      <c r="B95" s="60">
        <v>6112</v>
      </c>
      <c r="C95" s="68" t="s">
        <v>187</v>
      </c>
      <c r="D95" s="78">
        <v>100</v>
      </c>
      <c r="E95" s="61">
        <v>3948300</v>
      </c>
      <c r="F95" s="60">
        <v>65</v>
      </c>
      <c r="G95" s="79">
        <v>2168270</v>
      </c>
      <c r="H95" s="78">
        <v>19</v>
      </c>
      <c r="I95" s="61">
        <v>750177</v>
      </c>
      <c r="J95" s="60">
        <v>10</v>
      </c>
      <c r="K95" s="79">
        <v>333580</v>
      </c>
      <c r="L95" s="78">
        <v>0</v>
      </c>
      <c r="M95" s="61">
        <v>0</v>
      </c>
      <c r="N95" s="60">
        <v>0</v>
      </c>
      <c r="O95" s="79">
        <v>0</v>
      </c>
      <c r="P95" s="78">
        <v>22</v>
      </c>
      <c r="Q95" s="61">
        <v>868626</v>
      </c>
      <c r="R95" s="60">
        <v>20</v>
      </c>
      <c r="S95" s="79">
        <v>667160</v>
      </c>
      <c r="T95" s="85">
        <f t="shared" si="2"/>
        <v>236</v>
      </c>
      <c r="U95" s="62">
        <f t="shared" si="3"/>
        <v>8736113</v>
      </c>
    </row>
    <row r="96" spans="1:21" ht="15.75" customHeight="1" x14ac:dyDescent="0.25">
      <c r="A96" s="7">
        <v>6109</v>
      </c>
      <c r="B96" s="60">
        <v>6107</v>
      </c>
      <c r="C96" s="68" t="s">
        <v>189</v>
      </c>
      <c r="D96" s="78">
        <v>318</v>
      </c>
      <c r="E96" s="61">
        <v>12555594</v>
      </c>
      <c r="F96" s="60">
        <v>216</v>
      </c>
      <c r="G96" s="79">
        <v>7205328</v>
      </c>
      <c r="H96" s="78">
        <v>97</v>
      </c>
      <c r="I96" s="61">
        <v>3829851</v>
      </c>
      <c r="J96" s="60">
        <v>74</v>
      </c>
      <c r="K96" s="79">
        <v>2468492</v>
      </c>
      <c r="L96" s="78">
        <v>0</v>
      </c>
      <c r="M96" s="61">
        <v>0</v>
      </c>
      <c r="N96" s="60">
        <v>0</v>
      </c>
      <c r="O96" s="79">
        <v>0</v>
      </c>
      <c r="P96" s="78">
        <v>27</v>
      </c>
      <c r="Q96" s="61">
        <v>1066041</v>
      </c>
      <c r="R96" s="60">
        <v>20</v>
      </c>
      <c r="S96" s="79">
        <v>667160</v>
      </c>
      <c r="T96" s="85">
        <f t="shared" si="2"/>
        <v>752</v>
      </c>
      <c r="U96" s="62">
        <f t="shared" si="3"/>
        <v>27792466</v>
      </c>
    </row>
    <row r="97" spans="1:21" ht="15.75" customHeight="1" x14ac:dyDescent="0.25">
      <c r="A97" s="7">
        <v>6110</v>
      </c>
      <c r="B97" s="60">
        <v>6117</v>
      </c>
      <c r="C97" s="68" t="s">
        <v>191</v>
      </c>
      <c r="D97" s="78">
        <v>420</v>
      </c>
      <c r="E97" s="61">
        <v>16582860</v>
      </c>
      <c r="F97" s="60">
        <v>168</v>
      </c>
      <c r="G97" s="79">
        <v>5604144</v>
      </c>
      <c r="H97" s="78">
        <v>133</v>
      </c>
      <c r="I97" s="61">
        <v>5251239</v>
      </c>
      <c r="J97" s="60">
        <v>91</v>
      </c>
      <c r="K97" s="79">
        <v>3035578</v>
      </c>
      <c r="L97" s="78">
        <v>0</v>
      </c>
      <c r="M97" s="61">
        <v>0</v>
      </c>
      <c r="N97" s="60">
        <v>0</v>
      </c>
      <c r="O97" s="79">
        <v>0</v>
      </c>
      <c r="P97" s="78">
        <v>13</v>
      </c>
      <c r="Q97" s="61">
        <v>513279</v>
      </c>
      <c r="R97" s="60">
        <v>12</v>
      </c>
      <c r="S97" s="79">
        <v>400296</v>
      </c>
      <c r="T97" s="85">
        <f t="shared" si="2"/>
        <v>837</v>
      </c>
      <c r="U97" s="62">
        <f t="shared" si="3"/>
        <v>31387396</v>
      </c>
    </row>
    <row r="98" spans="1:21" ht="15.75" customHeight="1" x14ac:dyDescent="0.25">
      <c r="A98" s="7">
        <v>6111</v>
      </c>
      <c r="B98" s="60">
        <v>6113</v>
      </c>
      <c r="C98" s="68" t="s">
        <v>193</v>
      </c>
      <c r="D98" s="78">
        <v>233</v>
      </c>
      <c r="E98" s="61">
        <v>9199539</v>
      </c>
      <c r="F98" s="60">
        <v>115</v>
      </c>
      <c r="G98" s="79">
        <v>3836170</v>
      </c>
      <c r="H98" s="78">
        <v>28</v>
      </c>
      <c r="I98" s="61">
        <v>1105524</v>
      </c>
      <c r="J98" s="60">
        <v>25</v>
      </c>
      <c r="K98" s="79">
        <v>833950</v>
      </c>
      <c r="L98" s="78">
        <v>0</v>
      </c>
      <c r="M98" s="61">
        <v>0</v>
      </c>
      <c r="N98" s="60">
        <v>0</v>
      </c>
      <c r="O98" s="79">
        <v>0</v>
      </c>
      <c r="P98" s="78">
        <v>76</v>
      </c>
      <c r="Q98" s="61">
        <v>3000708</v>
      </c>
      <c r="R98" s="60">
        <v>56</v>
      </c>
      <c r="S98" s="79">
        <v>1868048</v>
      </c>
      <c r="T98" s="85">
        <f t="shared" si="2"/>
        <v>533</v>
      </c>
      <c r="U98" s="62">
        <f t="shared" si="3"/>
        <v>19843939</v>
      </c>
    </row>
    <row r="99" spans="1:21" ht="15.75" customHeight="1" x14ac:dyDescent="0.25">
      <c r="A99" s="7">
        <v>6112</v>
      </c>
      <c r="B99" s="60">
        <v>6115</v>
      </c>
      <c r="C99" s="68" t="s">
        <v>195</v>
      </c>
      <c r="D99" s="78">
        <v>520</v>
      </c>
      <c r="E99" s="61">
        <v>20531160</v>
      </c>
      <c r="F99" s="60">
        <v>300</v>
      </c>
      <c r="G99" s="79">
        <v>10007400</v>
      </c>
      <c r="H99" s="78">
        <v>163</v>
      </c>
      <c r="I99" s="61">
        <v>6435729</v>
      </c>
      <c r="J99" s="60">
        <v>109</v>
      </c>
      <c r="K99" s="79">
        <v>3636022</v>
      </c>
      <c r="L99" s="78">
        <v>0</v>
      </c>
      <c r="M99" s="61">
        <v>0</v>
      </c>
      <c r="N99" s="60">
        <v>0</v>
      </c>
      <c r="O99" s="79">
        <v>0</v>
      </c>
      <c r="P99" s="78">
        <v>72</v>
      </c>
      <c r="Q99" s="61">
        <v>2842776</v>
      </c>
      <c r="R99" s="60">
        <v>56</v>
      </c>
      <c r="S99" s="79">
        <v>1868048</v>
      </c>
      <c r="T99" s="85">
        <f t="shared" si="2"/>
        <v>1220</v>
      </c>
      <c r="U99" s="62">
        <f t="shared" si="3"/>
        <v>45321135</v>
      </c>
    </row>
    <row r="100" spans="1:21" ht="15.75" customHeight="1" x14ac:dyDescent="0.25">
      <c r="A100" s="7">
        <v>6113</v>
      </c>
      <c r="B100" s="60">
        <v>6116</v>
      </c>
      <c r="C100" s="68" t="s">
        <v>197</v>
      </c>
      <c r="D100" s="78">
        <v>132</v>
      </c>
      <c r="E100" s="61">
        <v>5211756</v>
      </c>
      <c r="F100" s="60">
        <v>66</v>
      </c>
      <c r="G100" s="79">
        <v>2201628</v>
      </c>
      <c r="H100" s="78">
        <v>96</v>
      </c>
      <c r="I100" s="61">
        <v>3790368</v>
      </c>
      <c r="J100" s="60">
        <v>85</v>
      </c>
      <c r="K100" s="79">
        <v>2835430</v>
      </c>
      <c r="L100" s="78">
        <v>0</v>
      </c>
      <c r="M100" s="61">
        <v>0</v>
      </c>
      <c r="N100" s="60">
        <v>0</v>
      </c>
      <c r="O100" s="79">
        <v>0</v>
      </c>
      <c r="P100" s="78">
        <v>53</v>
      </c>
      <c r="Q100" s="61">
        <v>2092599</v>
      </c>
      <c r="R100" s="60">
        <v>50</v>
      </c>
      <c r="S100" s="79">
        <v>1667900</v>
      </c>
      <c r="T100" s="85">
        <f t="shared" si="2"/>
        <v>482</v>
      </c>
      <c r="U100" s="62">
        <f t="shared" si="3"/>
        <v>17799681</v>
      </c>
    </row>
    <row r="101" spans="1:21" ht="15.75" customHeight="1" x14ac:dyDescent="0.25">
      <c r="A101" s="7">
        <v>6114</v>
      </c>
      <c r="B101" s="60">
        <v>6111</v>
      </c>
      <c r="C101" s="68" t="s">
        <v>199</v>
      </c>
      <c r="D101" s="78">
        <v>73</v>
      </c>
      <c r="E101" s="61">
        <v>2882259</v>
      </c>
      <c r="F101" s="60">
        <v>36</v>
      </c>
      <c r="G101" s="79">
        <v>1200888</v>
      </c>
      <c r="H101" s="78">
        <v>35</v>
      </c>
      <c r="I101" s="61">
        <v>1381905</v>
      </c>
      <c r="J101" s="60">
        <v>24</v>
      </c>
      <c r="K101" s="79">
        <v>800592</v>
      </c>
      <c r="L101" s="78">
        <v>0</v>
      </c>
      <c r="M101" s="61">
        <v>0</v>
      </c>
      <c r="N101" s="60">
        <v>0</v>
      </c>
      <c r="O101" s="79">
        <v>0</v>
      </c>
      <c r="P101" s="78">
        <v>0</v>
      </c>
      <c r="Q101" s="61">
        <v>0</v>
      </c>
      <c r="R101" s="60">
        <v>0</v>
      </c>
      <c r="S101" s="79">
        <v>0</v>
      </c>
      <c r="T101" s="85">
        <f t="shared" si="2"/>
        <v>168</v>
      </c>
      <c r="U101" s="62">
        <f t="shared" si="3"/>
        <v>6265644</v>
      </c>
    </row>
    <row r="102" spans="1:21" ht="15.75" customHeight="1" x14ac:dyDescent="0.25">
      <c r="A102" s="7">
        <v>6115</v>
      </c>
      <c r="B102" s="60">
        <v>6109</v>
      </c>
      <c r="C102" s="68" t="s">
        <v>201</v>
      </c>
      <c r="D102" s="78">
        <v>130</v>
      </c>
      <c r="E102" s="61">
        <v>5132790</v>
      </c>
      <c r="F102" s="60">
        <v>66</v>
      </c>
      <c r="G102" s="79">
        <v>2201628</v>
      </c>
      <c r="H102" s="78">
        <v>42</v>
      </c>
      <c r="I102" s="61">
        <v>1658286</v>
      </c>
      <c r="J102" s="60">
        <v>25</v>
      </c>
      <c r="K102" s="79">
        <v>833950</v>
      </c>
      <c r="L102" s="78">
        <v>0</v>
      </c>
      <c r="M102" s="61">
        <v>0</v>
      </c>
      <c r="N102" s="60">
        <v>0</v>
      </c>
      <c r="O102" s="79">
        <v>0</v>
      </c>
      <c r="P102" s="78">
        <v>29</v>
      </c>
      <c r="Q102" s="61">
        <v>1145007</v>
      </c>
      <c r="R102" s="60">
        <v>22</v>
      </c>
      <c r="S102" s="79">
        <v>733876</v>
      </c>
      <c r="T102" s="85">
        <f t="shared" si="2"/>
        <v>314</v>
      </c>
      <c r="U102" s="62">
        <f t="shared" si="3"/>
        <v>11705537</v>
      </c>
    </row>
    <row r="103" spans="1:21" ht="15.75" customHeight="1" x14ac:dyDescent="0.25">
      <c r="A103" s="7">
        <v>6116</v>
      </c>
      <c r="B103" s="60">
        <v>6103</v>
      </c>
      <c r="C103" s="68" t="s">
        <v>203</v>
      </c>
      <c r="D103" s="78">
        <v>60</v>
      </c>
      <c r="E103" s="61">
        <v>2368980</v>
      </c>
      <c r="F103" s="60">
        <v>29</v>
      </c>
      <c r="G103" s="79">
        <v>967382</v>
      </c>
      <c r="H103" s="78">
        <v>0</v>
      </c>
      <c r="I103" s="61">
        <v>0</v>
      </c>
      <c r="J103" s="60">
        <v>0</v>
      </c>
      <c r="K103" s="79">
        <v>0</v>
      </c>
      <c r="L103" s="78">
        <v>0</v>
      </c>
      <c r="M103" s="61">
        <v>0</v>
      </c>
      <c r="N103" s="60">
        <v>0</v>
      </c>
      <c r="O103" s="79">
        <v>0</v>
      </c>
      <c r="P103" s="78">
        <v>16</v>
      </c>
      <c r="Q103" s="61">
        <v>631728</v>
      </c>
      <c r="R103" s="60">
        <v>12</v>
      </c>
      <c r="S103" s="79">
        <v>400296</v>
      </c>
      <c r="T103" s="85">
        <f t="shared" si="2"/>
        <v>117</v>
      </c>
      <c r="U103" s="62">
        <f t="shared" si="3"/>
        <v>4368386</v>
      </c>
    </row>
    <row r="104" spans="1:21" ht="15.75" customHeight="1" x14ac:dyDescent="0.25">
      <c r="A104" s="7">
        <v>6117</v>
      </c>
      <c r="B104" s="60">
        <v>6114</v>
      </c>
      <c r="C104" s="68" t="s">
        <v>205</v>
      </c>
      <c r="D104" s="78">
        <v>164</v>
      </c>
      <c r="E104" s="61">
        <v>6475212</v>
      </c>
      <c r="F104" s="60">
        <v>101</v>
      </c>
      <c r="G104" s="79">
        <v>3369158</v>
      </c>
      <c r="H104" s="78">
        <v>45</v>
      </c>
      <c r="I104" s="61">
        <v>1776735</v>
      </c>
      <c r="J104" s="60">
        <v>32</v>
      </c>
      <c r="K104" s="79">
        <v>1067456</v>
      </c>
      <c r="L104" s="78">
        <v>0</v>
      </c>
      <c r="M104" s="61">
        <v>0</v>
      </c>
      <c r="N104" s="60">
        <v>0</v>
      </c>
      <c r="O104" s="79">
        <v>0</v>
      </c>
      <c r="P104" s="78">
        <v>0</v>
      </c>
      <c r="Q104" s="61">
        <v>0</v>
      </c>
      <c r="R104" s="60">
        <v>0</v>
      </c>
      <c r="S104" s="79">
        <v>0</v>
      </c>
      <c r="T104" s="85">
        <f t="shared" si="2"/>
        <v>342</v>
      </c>
      <c r="U104" s="62">
        <f t="shared" si="3"/>
        <v>12688561</v>
      </c>
    </row>
    <row r="105" spans="1:21" ht="15.75" customHeight="1" x14ac:dyDescent="0.25">
      <c r="A105" s="7">
        <v>6201</v>
      </c>
      <c r="B105" s="60">
        <v>6301</v>
      </c>
      <c r="C105" s="68" t="s">
        <v>207</v>
      </c>
      <c r="D105" s="78">
        <v>0</v>
      </c>
      <c r="E105" s="61">
        <v>0</v>
      </c>
      <c r="F105" s="60">
        <v>0</v>
      </c>
      <c r="G105" s="79">
        <v>0</v>
      </c>
      <c r="H105" s="78">
        <v>167</v>
      </c>
      <c r="I105" s="61">
        <v>6593661</v>
      </c>
      <c r="J105" s="60">
        <v>93</v>
      </c>
      <c r="K105" s="79">
        <v>3102294</v>
      </c>
      <c r="L105" s="78">
        <v>0</v>
      </c>
      <c r="M105" s="61">
        <v>0</v>
      </c>
      <c r="N105" s="60">
        <v>0</v>
      </c>
      <c r="O105" s="79">
        <v>0</v>
      </c>
      <c r="P105" s="78">
        <v>0</v>
      </c>
      <c r="Q105" s="61">
        <v>0</v>
      </c>
      <c r="R105" s="60">
        <v>0</v>
      </c>
      <c r="S105" s="79">
        <v>0</v>
      </c>
      <c r="T105" s="85">
        <f t="shared" si="2"/>
        <v>260</v>
      </c>
      <c r="U105" s="62">
        <f t="shared" si="3"/>
        <v>9695955</v>
      </c>
    </row>
    <row r="106" spans="1:21" ht="15.75" customHeight="1" x14ac:dyDescent="0.25">
      <c r="A106" s="7">
        <v>6202</v>
      </c>
      <c r="B106" s="60">
        <v>6303</v>
      </c>
      <c r="C106" s="68" t="s">
        <v>209</v>
      </c>
      <c r="D106" s="78">
        <v>0</v>
      </c>
      <c r="E106" s="61">
        <v>0</v>
      </c>
      <c r="F106" s="60">
        <v>0</v>
      </c>
      <c r="G106" s="79">
        <v>0</v>
      </c>
      <c r="H106" s="78">
        <v>62</v>
      </c>
      <c r="I106" s="61">
        <v>2447946</v>
      </c>
      <c r="J106" s="60">
        <v>41</v>
      </c>
      <c r="K106" s="79">
        <v>1367678</v>
      </c>
      <c r="L106" s="78">
        <v>0</v>
      </c>
      <c r="M106" s="61">
        <v>0</v>
      </c>
      <c r="N106" s="60">
        <v>0</v>
      </c>
      <c r="O106" s="79">
        <v>0</v>
      </c>
      <c r="P106" s="78">
        <v>0</v>
      </c>
      <c r="Q106" s="61">
        <v>0</v>
      </c>
      <c r="R106" s="60">
        <v>0</v>
      </c>
      <c r="S106" s="79">
        <v>0</v>
      </c>
      <c r="T106" s="85">
        <f t="shared" si="2"/>
        <v>103</v>
      </c>
      <c r="U106" s="62">
        <f t="shared" si="3"/>
        <v>3815624</v>
      </c>
    </row>
    <row r="107" spans="1:21" ht="15.75" customHeight="1" x14ac:dyDescent="0.25">
      <c r="A107" s="7">
        <v>6203</v>
      </c>
      <c r="B107" s="60">
        <v>6305</v>
      </c>
      <c r="C107" s="68" t="s">
        <v>211</v>
      </c>
      <c r="D107" s="78">
        <v>0</v>
      </c>
      <c r="E107" s="61">
        <v>0</v>
      </c>
      <c r="F107" s="60">
        <v>0</v>
      </c>
      <c r="G107" s="79">
        <v>0</v>
      </c>
      <c r="H107" s="78">
        <v>29</v>
      </c>
      <c r="I107" s="61">
        <v>1145007</v>
      </c>
      <c r="J107" s="60">
        <v>23</v>
      </c>
      <c r="K107" s="79">
        <v>767234</v>
      </c>
      <c r="L107" s="78">
        <v>0</v>
      </c>
      <c r="M107" s="61">
        <v>0</v>
      </c>
      <c r="N107" s="60">
        <v>0</v>
      </c>
      <c r="O107" s="79">
        <v>0</v>
      </c>
      <c r="P107" s="78">
        <v>0</v>
      </c>
      <c r="Q107" s="61">
        <v>0</v>
      </c>
      <c r="R107" s="60">
        <v>0</v>
      </c>
      <c r="S107" s="79">
        <v>0</v>
      </c>
      <c r="T107" s="85">
        <f t="shared" si="2"/>
        <v>52</v>
      </c>
      <c r="U107" s="62">
        <f t="shared" si="3"/>
        <v>1912241</v>
      </c>
    </row>
    <row r="108" spans="1:21" ht="15.75" customHeight="1" x14ac:dyDescent="0.25">
      <c r="A108" s="7">
        <v>6204</v>
      </c>
      <c r="B108" s="60">
        <v>6308</v>
      </c>
      <c r="C108" s="68" t="s">
        <v>213</v>
      </c>
      <c r="D108" s="78">
        <v>0</v>
      </c>
      <c r="E108" s="61">
        <v>0</v>
      </c>
      <c r="F108" s="60">
        <v>0</v>
      </c>
      <c r="G108" s="79">
        <v>0</v>
      </c>
      <c r="H108" s="78">
        <v>39</v>
      </c>
      <c r="I108" s="61">
        <v>1539837</v>
      </c>
      <c r="J108" s="60">
        <v>21</v>
      </c>
      <c r="K108" s="79">
        <v>700518</v>
      </c>
      <c r="L108" s="78">
        <v>0</v>
      </c>
      <c r="M108" s="61">
        <v>0</v>
      </c>
      <c r="N108" s="60">
        <v>0</v>
      </c>
      <c r="O108" s="79">
        <v>0</v>
      </c>
      <c r="P108" s="78">
        <v>0</v>
      </c>
      <c r="Q108" s="61">
        <v>0</v>
      </c>
      <c r="R108" s="60">
        <v>0</v>
      </c>
      <c r="S108" s="79">
        <v>0</v>
      </c>
      <c r="T108" s="85">
        <f t="shared" si="2"/>
        <v>60</v>
      </c>
      <c r="U108" s="62">
        <f t="shared" si="3"/>
        <v>2240355</v>
      </c>
    </row>
    <row r="109" spans="1:21" ht="15.75" customHeight="1" x14ac:dyDescent="0.25">
      <c r="A109" s="7">
        <v>6205</v>
      </c>
      <c r="B109" s="60">
        <v>6310</v>
      </c>
      <c r="C109" s="68" t="s">
        <v>215</v>
      </c>
      <c r="D109" s="78">
        <v>283</v>
      </c>
      <c r="E109" s="61">
        <v>11173689</v>
      </c>
      <c r="F109" s="60">
        <v>157</v>
      </c>
      <c r="G109" s="79">
        <v>5237206</v>
      </c>
      <c r="H109" s="78">
        <v>155</v>
      </c>
      <c r="I109" s="61">
        <v>6119865</v>
      </c>
      <c r="J109" s="60">
        <v>93</v>
      </c>
      <c r="K109" s="79">
        <v>3102294</v>
      </c>
      <c r="L109" s="78">
        <v>0</v>
      </c>
      <c r="M109" s="61">
        <v>0</v>
      </c>
      <c r="N109" s="60">
        <v>0</v>
      </c>
      <c r="O109" s="79">
        <v>0</v>
      </c>
      <c r="P109" s="78">
        <v>42</v>
      </c>
      <c r="Q109" s="61">
        <v>1658286</v>
      </c>
      <c r="R109" s="60">
        <v>39</v>
      </c>
      <c r="S109" s="79">
        <v>1300962</v>
      </c>
      <c r="T109" s="85">
        <f t="shared" si="2"/>
        <v>769</v>
      </c>
      <c r="U109" s="62">
        <f t="shared" si="3"/>
        <v>28592302</v>
      </c>
    </row>
    <row r="110" spans="1:21" ht="15.75" customHeight="1" x14ac:dyDescent="0.25">
      <c r="A110" s="7">
        <v>6206</v>
      </c>
      <c r="B110" s="60">
        <v>6304</v>
      </c>
      <c r="C110" s="68" t="s">
        <v>217</v>
      </c>
      <c r="D110" s="78">
        <v>86</v>
      </c>
      <c r="E110" s="61">
        <v>3395538</v>
      </c>
      <c r="F110" s="60">
        <v>55</v>
      </c>
      <c r="G110" s="79">
        <v>1834690</v>
      </c>
      <c r="H110" s="78">
        <v>21</v>
      </c>
      <c r="I110" s="61">
        <v>829143</v>
      </c>
      <c r="J110" s="60">
        <v>11</v>
      </c>
      <c r="K110" s="79">
        <v>366938</v>
      </c>
      <c r="L110" s="78">
        <v>0</v>
      </c>
      <c r="M110" s="61">
        <v>0</v>
      </c>
      <c r="N110" s="60">
        <v>0</v>
      </c>
      <c r="O110" s="79">
        <v>0</v>
      </c>
      <c r="P110" s="78">
        <v>0</v>
      </c>
      <c r="Q110" s="61">
        <v>0</v>
      </c>
      <c r="R110" s="60">
        <v>0</v>
      </c>
      <c r="S110" s="79">
        <v>0</v>
      </c>
      <c r="T110" s="85">
        <f t="shared" si="2"/>
        <v>173</v>
      </c>
      <c r="U110" s="62">
        <f t="shared" si="3"/>
        <v>6426309</v>
      </c>
    </row>
    <row r="111" spans="1:21" ht="15.75" customHeight="1" x14ac:dyDescent="0.25">
      <c r="A111" s="7">
        <v>6207</v>
      </c>
      <c r="B111" s="60">
        <v>6306</v>
      </c>
      <c r="C111" s="68" t="s">
        <v>219</v>
      </c>
      <c r="D111" s="78">
        <v>98</v>
      </c>
      <c r="E111" s="61">
        <v>3869334</v>
      </c>
      <c r="F111" s="60">
        <v>64</v>
      </c>
      <c r="G111" s="79">
        <v>2134912</v>
      </c>
      <c r="H111" s="78">
        <v>49</v>
      </c>
      <c r="I111" s="61">
        <v>1954408.5</v>
      </c>
      <c r="J111" s="60">
        <v>32</v>
      </c>
      <c r="K111" s="79">
        <v>1084135</v>
      </c>
      <c r="L111" s="78">
        <v>0</v>
      </c>
      <c r="M111" s="61">
        <v>0</v>
      </c>
      <c r="N111" s="60">
        <v>0</v>
      </c>
      <c r="O111" s="79">
        <v>0</v>
      </c>
      <c r="P111" s="78">
        <v>6</v>
      </c>
      <c r="Q111" s="61">
        <v>236898</v>
      </c>
      <c r="R111" s="60">
        <v>4</v>
      </c>
      <c r="S111" s="79">
        <v>133432</v>
      </c>
      <c r="T111" s="85">
        <f t="shared" si="2"/>
        <v>253</v>
      </c>
      <c r="U111" s="62">
        <f t="shared" si="3"/>
        <v>9413119.5</v>
      </c>
    </row>
    <row r="112" spans="1:21" ht="15.75" customHeight="1" x14ac:dyDescent="0.25">
      <c r="A112" s="7">
        <v>6208</v>
      </c>
      <c r="B112" s="60">
        <v>6307</v>
      </c>
      <c r="C112" s="68" t="s">
        <v>221</v>
      </c>
      <c r="D112" s="78">
        <v>131</v>
      </c>
      <c r="E112" s="61">
        <v>5172273</v>
      </c>
      <c r="F112" s="60">
        <v>83</v>
      </c>
      <c r="G112" s="79">
        <v>2768714</v>
      </c>
      <c r="H112" s="78">
        <v>37</v>
      </c>
      <c r="I112" s="61">
        <v>1460871</v>
      </c>
      <c r="J112" s="60">
        <v>20</v>
      </c>
      <c r="K112" s="79">
        <v>667160</v>
      </c>
      <c r="L112" s="78">
        <v>0</v>
      </c>
      <c r="M112" s="61">
        <v>0</v>
      </c>
      <c r="N112" s="60">
        <v>0</v>
      </c>
      <c r="O112" s="79">
        <v>0</v>
      </c>
      <c r="P112" s="78">
        <v>29</v>
      </c>
      <c r="Q112" s="61">
        <v>1145007</v>
      </c>
      <c r="R112" s="60">
        <v>22</v>
      </c>
      <c r="S112" s="79">
        <v>733876</v>
      </c>
      <c r="T112" s="85">
        <f t="shared" si="2"/>
        <v>322</v>
      </c>
      <c r="U112" s="62">
        <f t="shared" si="3"/>
        <v>11947901</v>
      </c>
    </row>
    <row r="113" spans="1:21" ht="15.75" customHeight="1" x14ac:dyDescent="0.25">
      <c r="A113" s="7">
        <v>6209</v>
      </c>
      <c r="B113" s="60">
        <v>6302</v>
      </c>
      <c r="C113" s="68" t="s">
        <v>736</v>
      </c>
      <c r="D113" s="78">
        <v>200</v>
      </c>
      <c r="E113" s="61">
        <v>7896600</v>
      </c>
      <c r="F113" s="60">
        <v>107</v>
      </c>
      <c r="G113" s="79">
        <v>3569306</v>
      </c>
      <c r="H113" s="78">
        <v>51</v>
      </c>
      <c r="I113" s="61">
        <v>2013633</v>
      </c>
      <c r="J113" s="60">
        <v>40</v>
      </c>
      <c r="K113" s="79">
        <v>1334320</v>
      </c>
      <c r="L113" s="78">
        <v>0</v>
      </c>
      <c r="M113" s="61">
        <v>0</v>
      </c>
      <c r="N113" s="60">
        <v>0</v>
      </c>
      <c r="O113" s="79">
        <v>0</v>
      </c>
      <c r="P113" s="78">
        <v>0</v>
      </c>
      <c r="Q113" s="61">
        <v>0</v>
      </c>
      <c r="R113" s="60">
        <v>0</v>
      </c>
      <c r="S113" s="79">
        <v>0</v>
      </c>
      <c r="T113" s="85">
        <f t="shared" si="2"/>
        <v>398</v>
      </c>
      <c r="U113" s="62">
        <f t="shared" si="3"/>
        <v>14813859</v>
      </c>
    </row>
    <row r="114" spans="1:21" ht="15.75" customHeight="1" x14ac:dyDescent="0.25">
      <c r="A114" s="7">
        <v>6214</v>
      </c>
      <c r="B114" s="60">
        <v>6309</v>
      </c>
      <c r="C114" s="68" t="s">
        <v>225</v>
      </c>
      <c r="D114" s="78">
        <v>45</v>
      </c>
      <c r="E114" s="61">
        <v>1776735</v>
      </c>
      <c r="F114" s="60">
        <v>29</v>
      </c>
      <c r="G114" s="79">
        <v>967382</v>
      </c>
      <c r="H114" s="78">
        <v>9</v>
      </c>
      <c r="I114" s="61">
        <v>355347</v>
      </c>
      <c r="J114" s="60">
        <v>6</v>
      </c>
      <c r="K114" s="79">
        <v>200148</v>
      </c>
      <c r="L114" s="78">
        <v>0</v>
      </c>
      <c r="M114" s="61">
        <v>0</v>
      </c>
      <c r="N114" s="60">
        <v>0</v>
      </c>
      <c r="O114" s="79">
        <v>0</v>
      </c>
      <c r="P114" s="78">
        <v>0</v>
      </c>
      <c r="Q114" s="61">
        <v>0</v>
      </c>
      <c r="R114" s="60">
        <v>0</v>
      </c>
      <c r="S114" s="79">
        <v>0</v>
      </c>
      <c r="T114" s="85">
        <f t="shared" si="2"/>
        <v>89</v>
      </c>
      <c r="U114" s="62">
        <f t="shared" si="3"/>
        <v>3299612</v>
      </c>
    </row>
    <row r="115" spans="1:21" ht="15.75" customHeight="1" x14ac:dyDescent="0.25">
      <c r="A115" s="7">
        <v>6301</v>
      </c>
      <c r="B115" s="60">
        <v>6201</v>
      </c>
      <c r="C115" s="68" t="s">
        <v>227</v>
      </c>
      <c r="D115" s="78">
        <v>233</v>
      </c>
      <c r="E115" s="61">
        <v>9199539</v>
      </c>
      <c r="F115" s="60">
        <v>143</v>
      </c>
      <c r="G115" s="79">
        <v>4770194</v>
      </c>
      <c r="H115" s="78">
        <v>23</v>
      </c>
      <c r="I115" s="61">
        <v>908109</v>
      </c>
      <c r="J115" s="60">
        <v>7</v>
      </c>
      <c r="K115" s="79">
        <v>233506</v>
      </c>
      <c r="L115" s="78">
        <v>0</v>
      </c>
      <c r="M115" s="61">
        <v>0</v>
      </c>
      <c r="N115" s="60">
        <v>0</v>
      </c>
      <c r="O115" s="79">
        <v>0</v>
      </c>
      <c r="P115" s="78">
        <v>24</v>
      </c>
      <c r="Q115" s="61">
        <v>947592</v>
      </c>
      <c r="R115" s="60">
        <v>19</v>
      </c>
      <c r="S115" s="79">
        <v>633802</v>
      </c>
      <c r="T115" s="85">
        <f t="shared" si="2"/>
        <v>449</v>
      </c>
      <c r="U115" s="62">
        <f t="shared" si="3"/>
        <v>16692742</v>
      </c>
    </row>
    <row r="116" spans="1:21" ht="15.75" customHeight="1" x14ac:dyDescent="0.25">
      <c r="A116" s="7">
        <v>6302</v>
      </c>
      <c r="B116" s="60">
        <v>6205</v>
      </c>
      <c r="C116" s="68" t="s">
        <v>229</v>
      </c>
      <c r="D116" s="78">
        <v>131</v>
      </c>
      <c r="E116" s="61">
        <v>5172273</v>
      </c>
      <c r="F116" s="60">
        <v>68</v>
      </c>
      <c r="G116" s="79">
        <v>2268344</v>
      </c>
      <c r="H116" s="78">
        <v>52</v>
      </c>
      <c r="I116" s="61">
        <v>2053116</v>
      </c>
      <c r="J116" s="60">
        <v>24</v>
      </c>
      <c r="K116" s="79">
        <v>800592</v>
      </c>
      <c r="L116" s="78">
        <v>0</v>
      </c>
      <c r="M116" s="61">
        <v>0</v>
      </c>
      <c r="N116" s="60">
        <v>0</v>
      </c>
      <c r="O116" s="79">
        <v>0</v>
      </c>
      <c r="P116" s="78">
        <v>7</v>
      </c>
      <c r="Q116" s="61">
        <v>276381</v>
      </c>
      <c r="R116" s="60">
        <v>7</v>
      </c>
      <c r="S116" s="79">
        <v>233506</v>
      </c>
      <c r="T116" s="85">
        <f t="shared" si="2"/>
        <v>289</v>
      </c>
      <c r="U116" s="62">
        <f t="shared" si="3"/>
        <v>10804212</v>
      </c>
    </row>
    <row r="117" spans="1:21" ht="15.75" customHeight="1" x14ac:dyDescent="0.25">
      <c r="A117" s="7">
        <v>6303</v>
      </c>
      <c r="B117" s="60">
        <v>6203</v>
      </c>
      <c r="C117" s="68" t="s">
        <v>231</v>
      </c>
      <c r="D117" s="78">
        <v>71</v>
      </c>
      <c r="E117" s="61">
        <v>2803293</v>
      </c>
      <c r="F117" s="60">
        <v>37</v>
      </c>
      <c r="G117" s="79">
        <v>1234246</v>
      </c>
      <c r="H117" s="78">
        <v>22</v>
      </c>
      <c r="I117" s="61">
        <v>868626</v>
      </c>
      <c r="J117" s="60">
        <v>17</v>
      </c>
      <c r="K117" s="79">
        <v>567086</v>
      </c>
      <c r="L117" s="78">
        <v>0</v>
      </c>
      <c r="M117" s="61">
        <v>0</v>
      </c>
      <c r="N117" s="60">
        <v>0</v>
      </c>
      <c r="O117" s="79">
        <v>0</v>
      </c>
      <c r="P117" s="78">
        <v>0</v>
      </c>
      <c r="Q117" s="61">
        <v>0</v>
      </c>
      <c r="R117" s="60">
        <v>0</v>
      </c>
      <c r="S117" s="79">
        <v>0</v>
      </c>
      <c r="T117" s="85">
        <f t="shared" si="2"/>
        <v>147</v>
      </c>
      <c r="U117" s="62">
        <f t="shared" si="3"/>
        <v>5473251</v>
      </c>
    </row>
    <row r="118" spans="1:21" ht="15.75" customHeight="1" x14ac:dyDescent="0.25">
      <c r="A118" s="7">
        <v>6304</v>
      </c>
      <c r="B118" s="60">
        <v>6202</v>
      </c>
      <c r="C118" s="68" t="s">
        <v>233</v>
      </c>
      <c r="D118" s="78">
        <v>35</v>
      </c>
      <c r="E118" s="61">
        <v>1381905</v>
      </c>
      <c r="F118" s="60">
        <v>17</v>
      </c>
      <c r="G118" s="79">
        <v>567086</v>
      </c>
      <c r="H118" s="78">
        <v>23</v>
      </c>
      <c r="I118" s="61">
        <v>908109</v>
      </c>
      <c r="J118" s="60">
        <v>19</v>
      </c>
      <c r="K118" s="79">
        <v>633802</v>
      </c>
      <c r="L118" s="78">
        <v>0</v>
      </c>
      <c r="M118" s="61">
        <v>0</v>
      </c>
      <c r="N118" s="60">
        <v>0</v>
      </c>
      <c r="O118" s="79">
        <v>0</v>
      </c>
      <c r="P118" s="78">
        <v>2</v>
      </c>
      <c r="Q118" s="61">
        <v>78966</v>
      </c>
      <c r="R118" s="60">
        <v>2</v>
      </c>
      <c r="S118" s="79">
        <v>66716</v>
      </c>
      <c r="T118" s="85">
        <f t="shared" si="2"/>
        <v>98</v>
      </c>
      <c r="U118" s="62">
        <f t="shared" si="3"/>
        <v>3636584</v>
      </c>
    </row>
    <row r="119" spans="1:21" ht="15.75" customHeight="1" x14ac:dyDescent="0.25">
      <c r="A119" s="7">
        <v>6305</v>
      </c>
      <c r="B119" s="60">
        <v>6204</v>
      </c>
      <c r="C119" s="68" t="s">
        <v>737</v>
      </c>
      <c r="D119" s="78">
        <v>139</v>
      </c>
      <c r="E119" s="61">
        <v>5488137</v>
      </c>
      <c r="F119" s="60">
        <v>86</v>
      </c>
      <c r="G119" s="79">
        <v>2868788</v>
      </c>
      <c r="H119" s="78">
        <v>16</v>
      </c>
      <c r="I119" s="61">
        <v>631728</v>
      </c>
      <c r="J119" s="60">
        <v>11</v>
      </c>
      <c r="K119" s="79">
        <v>366938</v>
      </c>
      <c r="L119" s="78">
        <v>0</v>
      </c>
      <c r="M119" s="61">
        <v>0</v>
      </c>
      <c r="N119" s="60">
        <v>0</v>
      </c>
      <c r="O119" s="79">
        <v>0</v>
      </c>
      <c r="P119" s="78">
        <v>0</v>
      </c>
      <c r="Q119" s="61">
        <v>0</v>
      </c>
      <c r="R119" s="60">
        <v>0</v>
      </c>
      <c r="S119" s="79">
        <v>0</v>
      </c>
      <c r="T119" s="85">
        <f t="shared" si="2"/>
        <v>252</v>
      </c>
      <c r="U119" s="62">
        <f t="shared" si="3"/>
        <v>9355591</v>
      </c>
    </row>
    <row r="120" spans="1:21" ht="15.75" customHeight="1" x14ac:dyDescent="0.25">
      <c r="A120" s="7">
        <v>6306</v>
      </c>
      <c r="B120" s="60">
        <v>6206</v>
      </c>
      <c r="C120" s="68" t="s">
        <v>237</v>
      </c>
      <c r="D120" s="78">
        <v>67</v>
      </c>
      <c r="E120" s="61">
        <v>2645361</v>
      </c>
      <c r="F120" s="60">
        <v>35</v>
      </c>
      <c r="G120" s="79">
        <v>1167530</v>
      </c>
      <c r="H120" s="78">
        <v>43</v>
      </c>
      <c r="I120" s="61">
        <v>1697769</v>
      </c>
      <c r="J120" s="60">
        <v>24</v>
      </c>
      <c r="K120" s="79">
        <v>800592</v>
      </c>
      <c r="L120" s="78">
        <v>0</v>
      </c>
      <c r="M120" s="61">
        <v>0</v>
      </c>
      <c r="N120" s="60">
        <v>0</v>
      </c>
      <c r="O120" s="79">
        <v>0</v>
      </c>
      <c r="P120" s="78">
        <v>0</v>
      </c>
      <c r="Q120" s="61">
        <v>0</v>
      </c>
      <c r="R120" s="60">
        <v>0</v>
      </c>
      <c r="S120" s="79">
        <v>0</v>
      </c>
      <c r="T120" s="85">
        <f t="shared" si="2"/>
        <v>169</v>
      </c>
      <c r="U120" s="62">
        <f t="shared" si="3"/>
        <v>6311252</v>
      </c>
    </row>
    <row r="121" spans="1:21" ht="15.75" customHeight="1" x14ac:dyDescent="0.25">
      <c r="A121" s="7">
        <v>7101</v>
      </c>
      <c r="B121" s="60">
        <v>7301</v>
      </c>
      <c r="C121" s="68" t="s">
        <v>738</v>
      </c>
      <c r="D121" s="78">
        <v>1430</v>
      </c>
      <c r="E121" s="61">
        <v>56460690</v>
      </c>
      <c r="F121" s="60">
        <v>1023</v>
      </c>
      <c r="G121" s="79">
        <v>34125234</v>
      </c>
      <c r="H121" s="78">
        <v>546</v>
      </c>
      <c r="I121" s="61">
        <v>21557718</v>
      </c>
      <c r="J121" s="60">
        <v>206</v>
      </c>
      <c r="K121" s="79">
        <v>6871748</v>
      </c>
      <c r="L121" s="78">
        <v>16</v>
      </c>
      <c r="M121" s="61">
        <v>631728</v>
      </c>
      <c r="N121" s="60">
        <v>13</v>
      </c>
      <c r="O121" s="79">
        <v>433654</v>
      </c>
      <c r="P121" s="78">
        <v>0</v>
      </c>
      <c r="Q121" s="61">
        <v>0</v>
      </c>
      <c r="R121" s="60">
        <v>0</v>
      </c>
      <c r="S121" s="79">
        <v>0</v>
      </c>
      <c r="T121" s="85">
        <f t="shared" si="2"/>
        <v>3234</v>
      </c>
      <c r="U121" s="62">
        <f t="shared" si="3"/>
        <v>120080772</v>
      </c>
    </row>
    <row r="122" spans="1:21" ht="15.75" customHeight="1" x14ac:dyDescent="0.25">
      <c r="A122" s="7">
        <v>7102</v>
      </c>
      <c r="B122" s="60">
        <v>7308</v>
      </c>
      <c r="C122" s="68" t="s">
        <v>242</v>
      </c>
      <c r="D122" s="78">
        <v>315</v>
      </c>
      <c r="E122" s="61">
        <v>12437145</v>
      </c>
      <c r="F122" s="60">
        <v>282</v>
      </c>
      <c r="G122" s="79">
        <v>9406956</v>
      </c>
      <c r="H122" s="78">
        <v>55</v>
      </c>
      <c r="I122" s="61">
        <v>2171565</v>
      </c>
      <c r="J122" s="60">
        <v>34</v>
      </c>
      <c r="K122" s="79">
        <v>1134172</v>
      </c>
      <c r="L122" s="78">
        <v>0</v>
      </c>
      <c r="M122" s="61">
        <v>0</v>
      </c>
      <c r="N122" s="60">
        <v>0</v>
      </c>
      <c r="O122" s="79">
        <v>0</v>
      </c>
      <c r="P122" s="78">
        <v>69</v>
      </c>
      <c r="Q122" s="61">
        <v>2724327</v>
      </c>
      <c r="R122" s="60">
        <v>56</v>
      </c>
      <c r="S122" s="79">
        <v>1868048</v>
      </c>
      <c r="T122" s="85">
        <f t="shared" si="2"/>
        <v>811</v>
      </c>
      <c r="U122" s="62">
        <f t="shared" si="3"/>
        <v>29742213</v>
      </c>
    </row>
    <row r="123" spans="1:21" ht="15.75" customHeight="1" x14ac:dyDescent="0.25">
      <c r="A123" s="7">
        <v>7103</v>
      </c>
      <c r="B123" s="60">
        <v>7306</v>
      </c>
      <c r="C123" s="68" t="s">
        <v>244</v>
      </c>
      <c r="D123" s="78">
        <v>210</v>
      </c>
      <c r="E123" s="61">
        <v>8291430</v>
      </c>
      <c r="F123" s="60">
        <v>138</v>
      </c>
      <c r="G123" s="79">
        <v>4603404</v>
      </c>
      <c r="H123" s="78">
        <v>55</v>
      </c>
      <c r="I123" s="61">
        <v>2171565</v>
      </c>
      <c r="J123" s="60">
        <v>32</v>
      </c>
      <c r="K123" s="79">
        <v>1067456</v>
      </c>
      <c r="L123" s="78">
        <v>0</v>
      </c>
      <c r="M123" s="61">
        <v>0</v>
      </c>
      <c r="N123" s="60">
        <v>0</v>
      </c>
      <c r="O123" s="79">
        <v>0</v>
      </c>
      <c r="P123" s="78">
        <v>26</v>
      </c>
      <c r="Q123" s="61">
        <v>1026558</v>
      </c>
      <c r="R123" s="60">
        <v>17</v>
      </c>
      <c r="S123" s="79">
        <v>567086</v>
      </c>
      <c r="T123" s="85">
        <f t="shared" si="2"/>
        <v>478</v>
      </c>
      <c r="U123" s="62">
        <f t="shared" si="3"/>
        <v>17727499</v>
      </c>
    </row>
    <row r="124" spans="1:21" ht="15.75" customHeight="1" x14ac:dyDescent="0.25">
      <c r="A124" s="7">
        <v>7104</v>
      </c>
      <c r="B124" s="60">
        <v>7305</v>
      </c>
      <c r="C124" s="68" t="s">
        <v>246</v>
      </c>
      <c r="D124" s="78">
        <v>109</v>
      </c>
      <c r="E124" s="61">
        <v>4303647</v>
      </c>
      <c r="F124" s="60">
        <v>46</v>
      </c>
      <c r="G124" s="79">
        <v>1534468</v>
      </c>
      <c r="H124" s="78">
        <v>63</v>
      </c>
      <c r="I124" s="61">
        <v>2487429</v>
      </c>
      <c r="J124" s="60">
        <v>39</v>
      </c>
      <c r="K124" s="79">
        <v>1300962</v>
      </c>
      <c r="L124" s="78">
        <v>0</v>
      </c>
      <c r="M124" s="61">
        <v>0</v>
      </c>
      <c r="N124" s="60">
        <v>0</v>
      </c>
      <c r="O124" s="79">
        <v>0</v>
      </c>
      <c r="P124" s="78">
        <v>17</v>
      </c>
      <c r="Q124" s="61">
        <v>671211</v>
      </c>
      <c r="R124" s="60">
        <v>13</v>
      </c>
      <c r="S124" s="79">
        <v>433654</v>
      </c>
      <c r="T124" s="85">
        <f t="shared" si="2"/>
        <v>287</v>
      </c>
      <c r="U124" s="62">
        <f t="shared" si="3"/>
        <v>10731371</v>
      </c>
    </row>
    <row r="125" spans="1:21" ht="15.75" customHeight="1" x14ac:dyDescent="0.25">
      <c r="A125" s="7">
        <v>7105</v>
      </c>
      <c r="B125" s="60">
        <v>7303</v>
      </c>
      <c r="C125" s="68" t="s">
        <v>739</v>
      </c>
      <c r="D125" s="78">
        <v>107</v>
      </c>
      <c r="E125" s="61">
        <v>4224681</v>
      </c>
      <c r="F125" s="60">
        <v>44</v>
      </c>
      <c r="G125" s="79">
        <v>1467752</v>
      </c>
      <c r="H125" s="78">
        <v>23</v>
      </c>
      <c r="I125" s="61">
        <v>908109</v>
      </c>
      <c r="J125" s="60">
        <v>12</v>
      </c>
      <c r="K125" s="79">
        <v>400296</v>
      </c>
      <c r="L125" s="78">
        <v>0</v>
      </c>
      <c r="M125" s="61">
        <v>0</v>
      </c>
      <c r="N125" s="60">
        <v>0</v>
      </c>
      <c r="O125" s="79">
        <v>0</v>
      </c>
      <c r="P125" s="78">
        <v>27</v>
      </c>
      <c r="Q125" s="61">
        <v>1066041</v>
      </c>
      <c r="R125" s="60">
        <v>19</v>
      </c>
      <c r="S125" s="79">
        <v>633802</v>
      </c>
      <c r="T125" s="85">
        <f t="shared" si="2"/>
        <v>232</v>
      </c>
      <c r="U125" s="62">
        <f t="shared" si="3"/>
        <v>8700681</v>
      </c>
    </row>
    <row r="126" spans="1:21" ht="15.75" customHeight="1" x14ac:dyDescent="0.25">
      <c r="A126" s="7">
        <v>7106</v>
      </c>
      <c r="B126" s="60">
        <v>7309</v>
      </c>
      <c r="C126" s="68" t="s">
        <v>740</v>
      </c>
      <c r="D126" s="78">
        <v>89</v>
      </c>
      <c r="E126" s="61">
        <v>3513987</v>
      </c>
      <c r="F126" s="60">
        <v>61</v>
      </c>
      <c r="G126" s="79">
        <v>2034838</v>
      </c>
      <c r="H126" s="78">
        <v>33</v>
      </c>
      <c r="I126" s="61">
        <v>1302939</v>
      </c>
      <c r="J126" s="60">
        <v>12</v>
      </c>
      <c r="K126" s="79">
        <v>400296</v>
      </c>
      <c r="L126" s="78">
        <v>0</v>
      </c>
      <c r="M126" s="61">
        <v>0</v>
      </c>
      <c r="N126" s="60">
        <v>0</v>
      </c>
      <c r="O126" s="79">
        <v>0</v>
      </c>
      <c r="P126" s="78">
        <v>2</v>
      </c>
      <c r="Q126" s="61">
        <v>78966</v>
      </c>
      <c r="R126" s="60">
        <v>2</v>
      </c>
      <c r="S126" s="79">
        <v>66716</v>
      </c>
      <c r="T126" s="85">
        <f t="shared" si="2"/>
        <v>199</v>
      </c>
      <c r="U126" s="62">
        <f t="shared" si="3"/>
        <v>7397742</v>
      </c>
    </row>
    <row r="127" spans="1:21" ht="15.75" customHeight="1" x14ac:dyDescent="0.25">
      <c r="A127" s="7">
        <v>7107</v>
      </c>
      <c r="B127" s="60">
        <v>7302</v>
      </c>
      <c r="C127" s="68" t="s">
        <v>252</v>
      </c>
      <c r="D127" s="78">
        <v>163</v>
      </c>
      <c r="E127" s="61">
        <v>6435729</v>
      </c>
      <c r="F127" s="60">
        <v>87</v>
      </c>
      <c r="G127" s="79">
        <v>2902146</v>
      </c>
      <c r="H127" s="78">
        <v>19</v>
      </c>
      <c r="I127" s="61">
        <v>750177</v>
      </c>
      <c r="J127" s="60">
        <v>11</v>
      </c>
      <c r="K127" s="79">
        <v>366938</v>
      </c>
      <c r="L127" s="78">
        <v>0</v>
      </c>
      <c r="M127" s="61">
        <v>0</v>
      </c>
      <c r="N127" s="60">
        <v>0</v>
      </c>
      <c r="O127" s="79">
        <v>0</v>
      </c>
      <c r="P127" s="78">
        <v>33</v>
      </c>
      <c r="Q127" s="61">
        <v>1302939</v>
      </c>
      <c r="R127" s="60">
        <v>27</v>
      </c>
      <c r="S127" s="79">
        <v>900666</v>
      </c>
      <c r="T127" s="85">
        <f t="shared" si="2"/>
        <v>340</v>
      </c>
      <c r="U127" s="62">
        <f t="shared" si="3"/>
        <v>12658595</v>
      </c>
    </row>
    <row r="128" spans="1:21" ht="15.75" customHeight="1" x14ac:dyDescent="0.25">
      <c r="A128" s="7">
        <v>7108</v>
      </c>
      <c r="B128" s="60">
        <v>7304</v>
      </c>
      <c r="C128" s="68" t="s">
        <v>254</v>
      </c>
      <c r="D128" s="78">
        <v>392</v>
      </c>
      <c r="E128" s="61">
        <v>15477336</v>
      </c>
      <c r="F128" s="60">
        <v>170</v>
      </c>
      <c r="G128" s="79">
        <v>5670860</v>
      </c>
      <c r="H128" s="78">
        <v>123</v>
      </c>
      <c r="I128" s="61">
        <v>4856409</v>
      </c>
      <c r="J128" s="60">
        <v>56</v>
      </c>
      <c r="K128" s="79">
        <v>1868048</v>
      </c>
      <c r="L128" s="78">
        <v>0</v>
      </c>
      <c r="M128" s="61">
        <v>0</v>
      </c>
      <c r="N128" s="60">
        <v>0</v>
      </c>
      <c r="O128" s="79">
        <v>0</v>
      </c>
      <c r="P128" s="78">
        <v>89</v>
      </c>
      <c r="Q128" s="61">
        <v>3513987</v>
      </c>
      <c r="R128" s="60">
        <v>66</v>
      </c>
      <c r="S128" s="79">
        <v>2201628</v>
      </c>
      <c r="T128" s="85">
        <f t="shared" si="2"/>
        <v>896</v>
      </c>
      <c r="U128" s="62">
        <f t="shared" si="3"/>
        <v>33588268</v>
      </c>
    </row>
    <row r="129" spans="1:21" ht="15.75" customHeight="1" x14ac:dyDescent="0.25">
      <c r="A129" s="7">
        <v>7109</v>
      </c>
      <c r="B129" s="60">
        <v>7307</v>
      </c>
      <c r="C129" s="68" t="s">
        <v>256</v>
      </c>
      <c r="D129" s="78">
        <v>184</v>
      </c>
      <c r="E129" s="61">
        <v>7264872</v>
      </c>
      <c r="F129" s="60">
        <v>128</v>
      </c>
      <c r="G129" s="79">
        <v>4269824</v>
      </c>
      <c r="H129" s="78">
        <v>97</v>
      </c>
      <c r="I129" s="61">
        <v>3829851</v>
      </c>
      <c r="J129" s="60">
        <v>57</v>
      </c>
      <c r="K129" s="79">
        <v>1901406</v>
      </c>
      <c r="L129" s="78">
        <v>0</v>
      </c>
      <c r="M129" s="61">
        <v>0</v>
      </c>
      <c r="N129" s="60">
        <v>0</v>
      </c>
      <c r="O129" s="79">
        <v>0</v>
      </c>
      <c r="P129" s="78">
        <v>71</v>
      </c>
      <c r="Q129" s="61">
        <v>2803293</v>
      </c>
      <c r="R129" s="60">
        <v>58</v>
      </c>
      <c r="S129" s="79">
        <v>1934764</v>
      </c>
      <c r="T129" s="85">
        <f t="shared" si="2"/>
        <v>595</v>
      </c>
      <c r="U129" s="62">
        <f t="shared" si="3"/>
        <v>22004010</v>
      </c>
    </row>
    <row r="130" spans="1:21" ht="15.75" customHeight="1" x14ac:dyDescent="0.25">
      <c r="A130" s="7">
        <v>7201</v>
      </c>
      <c r="B130" s="60">
        <v>7101</v>
      </c>
      <c r="C130" s="68" t="s">
        <v>258</v>
      </c>
      <c r="D130" s="78">
        <v>1720</v>
      </c>
      <c r="E130" s="61">
        <v>67910760</v>
      </c>
      <c r="F130" s="60">
        <v>1660</v>
      </c>
      <c r="G130" s="79">
        <v>55374280</v>
      </c>
      <c r="H130" s="78">
        <v>555</v>
      </c>
      <c r="I130" s="61">
        <v>21913065</v>
      </c>
      <c r="J130" s="60">
        <v>347</v>
      </c>
      <c r="K130" s="79">
        <v>11575226</v>
      </c>
      <c r="L130" s="78">
        <v>13</v>
      </c>
      <c r="M130" s="61">
        <v>513279</v>
      </c>
      <c r="N130" s="60">
        <v>12</v>
      </c>
      <c r="O130" s="79">
        <v>400296</v>
      </c>
      <c r="P130" s="78">
        <v>110</v>
      </c>
      <c r="Q130" s="61">
        <v>4343130</v>
      </c>
      <c r="R130" s="60">
        <v>100</v>
      </c>
      <c r="S130" s="79">
        <v>3335800</v>
      </c>
      <c r="T130" s="85">
        <f t="shared" si="2"/>
        <v>4517</v>
      </c>
      <c r="U130" s="62">
        <f t="shared" si="3"/>
        <v>165365836</v>
      </c>
    </row>
    <row r="131" spans="1:21" ht="15.75" customHeight="1" x14ac:dyDescent="0.25">
      <c r="A131" s="7">
        <v>7202</v>
      </c>
      <c r="B131" s="60">
        <v>7109</v>
      </c>
      <c r="C131" s="68" t="s">
        <v>260</v>
      </c>
      <c r="D131" s="78">
        <v>530</v>
      </c>
      <c r="E131" s="61">
        <v>20925990</v>
      </c>
      <c r="F131" s="60">
        <v>286</v>
      </c>
      <c r="G131" s="79">
        <v>9540388</v>
      </c>
      <c r="H131" s="78">
        <v>201</v>
      </c>
      <c r="I131" s="61">
        <v>7936083</v>
      </c>
      <c r="J131" s="60">
        <v>115</v>
      </c>
      <c r="K131" s="79">
        <v>3836170</v>
      </c>
      <c r="L131" s="78">
        <v>0</v>
      </c>
      <c r="M131" s="61">
        <v>0</v>
      </c>
      <c r="N131" s="60">
        <v>0</v>
      </c>
      <c r="O131" s="79">
        <v>0</v>
      </c>
      <c r="P131" s="78">
        <v>46</v>
      </c>
      <c r="Q131" s="61">
        <v>1816218</v>
      </c>
      <c r="R131" s="60">
        <v>38</v>
      </c>
      <c r="S131" s="79">
        <v>1267604</v>
      </c>
      <c r="T131" s="85">
        <f t="shared" si="2"/>
        <v>1216</v>
      </c>
      <c r="U131" s="62">
        <f t="shared" si="3"/>
        <v>45322453</v>
      </c>
    </row>
    <row r="132" spans="1:21" ht="15.75" customHeight="1" x14ac:dyDescent="0.25">
      <c r="A132" s="7">
        <v>7203</v>
      </c>
      <c r="B132" s="60">
        <v>7106</v>
      </c>
      <c r="C132" s="68" t="s">
        <v>262</v>
      </c>
      <c r="D132" s="78">
        <v>122</v>
      </c>
      <c r="E132" s="61">
        <v>4816926</v>
      </c>
      <c r="F132" s="60">
        <v>75</v>
      </c>
      <c r="G132" s="79">
        <v>2501850</v>
      </c>
      <c r="H132" s="78">
        <v>22</v>
      </c>
      <c r="I132" s="61">
        <v>868626</v>
      </c>
      <c r="J132" s="60">
        <v>14</v>
      </c>
      <c r="K132" s="79">
        <v>467012</v>
      </c>
      <c r="L132" s="78">
        <v>0</v>
      </c>
      <c r="M132" s="61">
        <v>0</v>
      </c>
      <c r="N132" s="60">
        <v>0</v>
      </c>
      <c r="O132" s="79">
        <v>0</v>
      </c>
      <c r="P132" s="78">
        <v>9</v>
      </c>
      <c r="Q132" s="61">
        <v>355347</v>
      </c>
      <c r="R132" s="60">
        <v>9</v>
      </c>
      <c r="S132" s="79">
        <v>300222</v>
      </c>
      <c r="T132" s="85">
        <f t="shared" si="2"/>
        <v>251</v>
      </c>
      <c r="U132" s="62">
        <f t="shared" si="3"/>
        <v>9309983</v>
      </c>
    </row>
    <row r="133" spans="1:21" ht="15.75" customHeight="1" x14ac:dyDescent="0.25">
      <c r="A133" s="7">
        <v>7204</v>
      </c>
      <c r="B133" s="60">
        <v>7108</v>
      </c>
      <c r="C133" s="68" t="s">
        <v>741</v>
      </c>
      <c r="D133" s="78">
        <v>190</v>
      </c>
      <c r="E133" s="61">
        <v>7501770</v>
      </c>
      <c r="F133" s="60">
        <v>75</v>
      </c>
      <c r="G133" s="79">
        <v>2501850</v>
      </c>
      <c r="H133" s="78">
        <v>45</v>
      </c>
      <c r="I133" s="61">
        <v>1776735</v>
      </c>
      <c r="J133" s="60">
        <v>35</v>
      </c>
      <c r="K133" s="79">
        <v>1167530</v>
      </c>
      <c r="L133" s="78">
        <v>0</v>
      </c>
      <c r="M133" s="61">
        <v>0</v>
      </c>
      <c r="N133" s="60">
        <v>0</v>
      </c>
      <c r="O133" s="79">
        <v>0</v>
      </c>
      <c r="P133" s="78">
        <v>22</v>
      </c>
      <c r="Q133" s="61">
        <v>868626</v>
      </c>
      <c r="R133" s="60">
        <v>22</v>
      </c>
      <c r="S133" s="79">
        <v>733876</v>
      </c>
      <c r="T133" s="85">
        <f t="shared" si="2"/>
        <v>389</v>
      </c>
      <c r="U133" s="62">
        <f t="shared" si="3"/>
        <v>14550387</v>
      </c>
    </row>
    <row r="134" spans="1:21" ht="15.75" customHeight="1" x14ac:dyDescent="0.25">
      <c r="A134" s="7">
        <v>7205</v>
      </c>
      <c r="B134" s="60">
        <v>7107</v>
      </c>
      <c r="C134" s="68" t="s">
        <v>266</v>
      </c>
      <c r="D134" s="78">
        <v>73</v>
      </c>
      <c r="E134" s="61">
        <v>2882259</v>
      </c>
      <c r="F134" s="60">
        <v>27</v>
      </c>
      <c r="G134" s="79">
        <v>900666</v>
      </c>
      <c r="H134" s="78">
        <v>0</v>
      </c>
      <c r="I134" s="61">
        <v>0</v>
      </c>
      <c r="J134" s="60">
        <v>0</v>
      </c>
      <c r="K134" s="79">
        <v>0</v>
      </c>
      <c r="L134" s="78">
        <v>0</v>
      </c>
      <c r="M134" s="61">
        <v>0</v>
      </c>
      <c r="N134" s="60">
        <v>0</v>
      </c>
      <c r="O134" s="79">
        <v>0</v>
      </c>
      <c r="P134" s="78">
        <v>0</v>
      </c>
      <c r="Q134" s="61">
        <v>0</v>
      </c>
      <c r="R134" s="60">
        <v>0</v>
      </c>
      <c r="S134" s="79">
        <v>0</v>
      </c>
      <c r="T134" s="85">
        <f t="shared" si="2"/>
        <v>100</v>
      </c>
      <c r="U134" s="62">
        <f t="shared" si="3"/>
        <v>3782925</v>
      </c>
    </row>
    <row r="135" spans="1:21" ht="15.75" customHeight="1" x14ac:dyDescent="0.25">
      <c r="A135" s="7">
        <v>7206</v>
      </c>
      <c r="B135" s="60">
        <v>7105</v>
      </c>
      <c r="C135" s="68" t="s">
        <v>268</v>
      </c>
      <c r="D135" s="78">
        <v>150</v>
      </c>
      <c r="E135" s="61">
        <v>5922450</v>
      </c>
      <c r="F135" s="60">
        <v>110</v>
      </c>
      <c r="G135" s="79">
        <v>3669380</v>
      </c>
      <c r="H135" s="78">
        <v>133</v>
      </c>
      <c r="I135" s="61">
        <v>5251239</v>
      </c>
      <c r="J135" s="60">
        <v>90</v>
      </c>
      <c r="K135" s="79">
        <v>3002220</v>
      </c>
      <c r="L135" s="78">
        <v>0</v>
      </c>
      <c r="M135" s="61">
        <v>0</v>
      </c>
      <c r="N135" s="60">
        <v>0</v>
      </c>
      <c r="O135" s="79">
        <v>0</v>
      </c>
      <c r="P135" s="78">
        <v>73</v>
      </c>
      <c r="Q135" s="61">
        <v>2882259</v>
      </c>
      <c r="R135" s="60">
        <v>50</v>
      </c>
      <c r="S135" s="79">
        <v>1667900</v>
      </c>
      <c r="T135" s="85">
        <f t="shared" si="2"/>
        <v>606</v>
      </c>
      <c r="U135" s="62">
        <f t="shared" si="3"/>
        <v>22395448</v>
      </c>
    </row>
    <row r="136" spans="1:21" ht="15.75" customHeight="1" x14ac:dyDescent="0.25">
      <c r="A136" s="7">
        <v>7207</v>
      </c>
      <c r="B136" s="60">
        <v>7103</v>
      </c>
      <c r="C136" s="68" t="s">
        <v>270</v>
      </c>
      <c r="D136" s="78">
        <v>97</v>
      </c>
      <c r="E136" s="61">
        <v>3829851</v>
      </c>
      <c r="F136" s="60">
        <v>51</v>
      </c>
      <c r="G136" s="79">
        <v>1701258</v>
      </c>
      <c r="H136" s="78">
        <v>18</v>
      </c>
      <c r="I136" s="61">
        <v>710694</v>
      </c>
      <c r="J136" s="60">
        <v>12</v>
      </c>
      <c r="K136" s="79">
        <v>400296</v>
      </c>
      <c r="L136" s="78">
        <v>0</v>
      </c>
      <c r="M136" s="61">
        <v>0</v>
      </c>
      <c r="N136" s="60">
        <v>0</v>
      </c>
      <c r="O136" s="79">
        <v>0</v>
      </c>
      <c r="P136" s="78">
        <v>0</v>
      </c>
      <c r="Q136" s="61">
        <v>0</v>
      </c>
      <c r="R136" s="60">
        <v>0</v>
      </c>
      <c r="S136" s="79">
        <v>0</v>
      </c>
      <c r="T136" s="85">
        <f t="shared" ref="T136:T199" si="4">D136+F136+H136+J136+L136+N136+P136+R136</f>
        <v>178</v>
      </c>
      <c r="U136" s="62">
        <f t="shared" ref="U136:U199" si="5">E136+G136+I136+K136+M136+O136+Q136+S136</f>
        <v>6642099</v>
      </c>
    </row>
    <row r="137" spans="1:21" ht="15.75" customHeight="1" x14ac:dyDescent="0.25">
      <c r="A137" s="7">
        <v>7208</v>
      </c>
      <c r="B137" s="60">
        <v>7102</v>
      </c>
      <c r="C137" s="68" t="s">
        <v>742</v>
      </c>
      <c r="D137" s="78">
        <v>570</v>
      </c>
      <c r="E137" s="61">
        <v>22505310</v>
      </c>
      <c r="F137" s="60">
        <v>530</v>
      </c>
      <c r="G137" s="79">
        <v>17679740</v>
      </c>
      <c r="H137" s="78">
        <v>172</v>
      </c>
      <c r="I137" s="61">
        <v>6791076</v>
      </c>
      <c r="J137" s="60">
        <v>82</v>
      </c>
      <c r="K137" s="79">
        <v>2735356</v>
      </c>
      <c r="L137" s="78">
        <v>0</v>
      </c>
      <c r="M137" s="61">
        <v>0</v>
      </c>
      <c r="N137" s="60">
        <v>0</v>
      </c>
      <c r="O137" s="79">
        <v>0</v>
      </c>
      <c r="P137" s="78">
        <v>25</v>
      </c>
      <c r="Q137" s="61">
        <v>987075</v>
      </c>
      <c r="R137" s="60">
        <v>23</v>
      </c>
      <c r="S137" s="79">
        <v>767234</v>
      </c>
      <c r="T137" s="85">
        <f t="shared" si="4"/>
        <v>1402</v>
      </c>
      <c r="U137" s="62">
        <f t="shared" si="5"/>
        <v>51465791</v>
      </c>
    </row>
    <row r="138" spans="1:21" ht="15.75" customHeight="1" x14ac:dyDescent="0.25">
      <c r="A138" s="7">
        <v>7209</v>
      </c>
      <c r="B138" s="60">
        <v>7104</v>
      </c>
      <c r="C138" s="68" t="s">
        <v>274</v>
      </c>
      <c r="D138" s="78">
        <v>100</v>
      </c>
      <c r="E138" s="61">
        <v>3948300</v>
      </c>
      <c r="F138" s="60">
        <v>77</v>
      </c>
      <c r="G138" s="79">
        <v>2568566</v>
      </c>
      <c r="H138" s="78">
        <v>27</v>
      </c>
      <c r="I138" s="61">
        <v>1066041</v>
      </c>
      <c r="J138" s="60">
        <v>16</v>
      </c>
      <c r="K138" s="79">
        <v>533728</v>
      </c>
      <c r="L138" s="78">
        <v>0</v>
      </c>
      <c r="M138" s="61">
        <v>0</v>
      </c>
      <c r="N138" s="60">
        <v>0</v>
      </c>
      <c r="O138" s="79">
        <v>0</v>
      </c>
      <c r="P138" s="78">
        <v>5</v>
      </c>
      <c r="Q138" s="61">
        <v>197415</v>
      </c>
      <c r="R138" s="60">
        <v>5</v>
      </c>
      <c r="S138" s="79">
        <v>166790</v>
      </c>
      <c r="T138" s="85">
        <f t="shared" si="4"/>
        <v>230</v>
      </c>
      <c r="U138" s="62">
        <f t="shared" si="5"/>
        <v>8480840</v>
      </c>
    </row>
    <row r="139" spans="1:21" ht="15.75" customHeight="1" x14ac:dyDescent="0.25">
      <c r="A139" s="7">
        <v>7210</v>
      </c>
      <c r="B139" s="60">
        <v>7110</v>
      </c>
      <c r="C139" s="68" t="s">
        <v>276</v>
      </c>
      <c r="D139" s="78">
        <v>153</v>
      </c>
      <c r="E139" s="61">
        <v>6040899</v>
      </c>
      <c r="F139" s="60">
        <v>85</v>
      </c>
      <c r="G139" s="79">
        <v>2835430</v>
      </c>
      <c r="H139" s="78">
        <v>44</v>
      </c>
      <c r="I139" s="61">
        <v>1737252</v>
      </c>
      <c r="J139" s="60">
        <v>37</v>
      </c>
      <c r="K139" s="79">
        <v>1234246</v>
      </c>
      <c r="L139" s="78">
        <v>0</v>
      </c>
      <c r="M139" s="61">
        <v>0</v>
      </c>
      <c r="N139" s="60">
        <v>0</v>
      </c>
      <c r="O139" s="79">
        <v>0</v>
      </c>
      <c r="P139" s="78">
        <v>32</v>
      </c>
      <c r="Q139" s="61">
        <v>1263456</v>
      </c>
      <c r="R139" s="60">
        <v>22</v>
      </c>
      <c r="S139" s="79">
        <v>733876</v>
      </c>
      <c r="T139" s="85">
        <f t="shared" si="4"/>
        <v>373</v>
      </c>
      <c r="U139" s="62">
        <f t="shared" si="5"/>
        <v>13845159</v>
      </c>
    </row>
    <row r="140" spans="1:21" ht="15.75" customHeight="1" x14ac:dyDescent="0.25">
      <c r="A140" s="7">
        <v>7301</v>
      </c>
      <c r="B140" s="60">
        <v>7401</v>
      </c>
      <c r="C140" s="68" t="s">
        <v>278</v>
      </c>
      <c r="D140" s="78">
        <v>957</v>
      </c>
      <c r="E140" s="61">
        <v>37785231</v>
      </c>
      <c r="F140" s="60">
        <v>538</v>
      </c>
      <c r="G140" s="79">
        <v>17946604</v>
      </c>
      <c r="H140" s="78">
        <v>291</v>
      </c>
      <c r="I140" s="61">
        <v>11489553</v>
      </c>
      <c r="J140" s="60">
        <v>181</v>
      </c>
      <c r="K140" s="79">
        <v>6037798</v>
      </c>
      <c r="L140" s="78">
        <v>0</v>
      </c>
      <c r="M140" s="61">
        <v>0</v>
      </c>
      <c r="N140" s="60">
        <v>0</v>
      </c>
      <c r="O140" s="79">
        <v>0</v>
      </c>
      <c r="P140" s="78">
        <v>240</v>
      </c>
      <c r="Q140" s="61">
        <v>9475920</v>
      </c>
      <c r="R140" s="60">
        <v>174</v>
      </c>
      <c r="S140" s="79">
        <v>5804292</v>
      </c>
      <c r="T140" s="85">
        <f t="shared" si="4"/>
        <v>2381</v>
      </c>
      <c r="U140" s="62">
        <f t="shared" si="5"/>
        <v>88539398</v>
      </c>
    </row>
    <row r="141" spans="1:21" ht="15.75" customHeight="1" x14ac:dyDescent="0.25">
      <c r="A141" s="7">
        <v>7302</v>
      </c>
      <c r="B141" s="60">
        <v>7408</v>
      </c>
      <c r="C141" s="68" t="s">
        <v>280</v>
      </c>
      <c r="D141" s="78">
        <v>184</v>
      </c>
      <c r="E141" s="61">
        <v>7264872</v>
      </c>
      <c r="F141" s="60">
        <v>90</v>
      </c>
      <c r="G141" s="79">
        <v>3002220</v>
      </c>
      <c r="H141" s="78">
        <v>143</v>
      </c>
      <c r="I141" s="61">
        <v>5646069</v>
      </c>
      <c r="J141" s="60">
        <v>119</v>
      </c>
      <c r="K141" s="79">
        <v>3969602</v>
      </c>
      <c r="L141" s="78">
        <v>0</v>
      </c>
      <c r="M141" s="61">
        <v>0</v>
      </c>
      <c r="N141" s="60">
        <v>0</v>
      </c>
      <c r="O141" s="79">
        <v>0</v>
      </c>
      <c r="P141" s="78">
        <v>0</v>
      </c>
      <c r="Q141" s="61">
        <v>0</v>
      </c>
      <c r="R141" s="60">
        <v>0</v>
      </c>
      <c r="S141" s="79">
        <v>0</v>
      </c>
      <c r="T141" s="85">
        <f t="shared" si="4"/>
        <v>536</v>
      </c>
      <c r="U141" s="62">
        <f t="shared" si="5"/>
        <v>19882763</v>
      </c>
    </row>
    <row r="142" spans="1:21" ht="15.75" customHeight="1" x14ac:dyDescent="0.25">
      <c r="A142" s="7">
        <v>7303</v>
      </c>
      <c r="B142" s="60">
        <v>7402</v>
      </c>
      <c r="C142" s="68" t="s">
        <v>743</v>
      </c>
      <c r="D142" s="78">
        <v>291</v>
      </c>
      <c r="E142" s="61">
        <v>11489553</v>
      </c>
      <c r="F142" s="60">
        <v>172</v>
      </c>
      <c r="G142" s="79">
        <v>5737576</v>
      </c>
      <c r="H142" s="78">
        <v>141</v>
      </c>
      <c r="I142" s="61">
        <v>5567103</v>
      </c>
      <c r="J142" s="60">
        <v>91</v>
      </c>
      <c r="K142" s="79">
        <v>3035578</v>
      </c>
      <c r="L142" s="78">
        <v>0</v>
      </c>
      <c r="M142" s="61">
        <v>0</v>
      </c>
      <c r="N142" s="60">
        <v>0</v>
      </c>
      <c r="O142" s="79">
        <v>0</v>
      </c>
      <c r="P142" s="78">
        <v>49</v>
      </c>
      <c r="Q142" s="61">
        <v>1934667</v>
      </c>
      <c r="R142" s="60">
        <v>39</v>
      </c>
      <c r="S142" s="79">
        <v>1300962</v>
      </c>
      <c r="T142" s="85">
        <f t="shared" si="4"/>
        <v>783</v>
      </c>
      <c r="U142" s="62">
        <f t="shared" si="5"/>
        <v>29065439</v>
      </c>
    </row>
    <row r="143" spans="1:21" ht="15.75" customHeight="1" x14ac:dyDescent="0.25">
      <c r="A143" s="7">
        <v>7304</v>
      </c>
      <c r="B143" s="60">
        <v>7403</v>
      </c>
      <c r="C143" s="68" t="s">
        <v>744</v>
      </c>
      <c r="D143" s="78">
        <v>430</v>
      </c>
      <c r="E143" s="61">
        <v>16977690</v>
      </c>
      <c r="F143" s="60">
        <v>260</v>
      </c>
      <c r="G143" s="79">
        <v>8673080</v>
      </c>
      <c r="H143" s="78">
        <v>180</v>
      </c>
      <c r="I143" s="61">
        <v>7106940</v>
      </c>
      <c r="J143" s="60">
        <v>126</v>
      </c>
      <c r="K143" s="79">
        <v>4203108</v>
      </c>
      <c r="L143" s="78">
        <v>0</v>
      </c>
      <c r="M143" s="61">
        <v>0</v>
      </c>
      <c r="N143" s="60">
        <v>0</v>
      </c>
      <c r="O143" s="79">
        <v>0</v>
      </c>
      <c r="P143" s="78">
        <v>67</v>
      </c>
      <c r="Q143" s="61">
        <v>2645361</v>
      </c>
      <c r="R143" s="60">
        <v>54</v>
      </c>
      <c r="S143" s="79">
        <v>1801332</v>
      </c>
      <c r="T143" s="85">
        <f t="shared" si="4"/>
        <v>1117</v>
      </c>
      <c r="U143" s="62">
        <f t="shared" si="5"/>
        <v>41407511</v>
      </c>
    </row>
    <row r="144" spans="1:21" ht="15.75" customHeight="1" x14ac:dyDescent="0.25">
      <c r="A144" s="7">
        <v>7305</v>
      </c>
      <c r="B144" s="60">
        <v>7404</v>
      </c>
      <c r="C144" s="68" t="s">
        <v>286</v>
      </c>
      <c r="D144" s="78">
        <v>304</v>
      </c>
      <c r="E144" s="61">
        <v>12002832</v>
      </c>
      <c r="F144" s="60">
        <v>166</v>
      </c>
      <c r="G144" s="79">
        <v>5537428</v>
      </c>
      <c r="H144" s="78">
        <v>203</v>
      </c>
      <c r="I144" s="61">
        <v>8015049</v>
      </c>
      <c r="J144" s="60">
        <v>120</v>
      </c>
      <c r="K144" s="79">
        <v>4002960</v>
      </c>
      <c r="L144" s="78">
        <v>0</v>
      </c>
      <c r="M144" s="61">
        <v>0</v>
      </c>
      <c r="N144" s="60">
        <v>0</v>
      </c>
      <c r="O144" s="79">
        <v>0</v>
      </c>
      <c r="P144" s="78">
        <v>65</v>
      </c>
      <c r="Q144" s="61">
        <v>2566395</v>
      </c>
      <c r="R144" s="60">
        <v>48</v>
      </c>
      <c r="S144" s="79">
        <v>1601184</v>
      </c>
      <c r="T144" s="85">
        <f t="shared" si="4"/>
        <v>906</v>
      </c>
      <c r="U144" s="62">
        <f t="shared" si="5"/>
        <v>33725848</v>
      </c>
    </row>
    <row r="145" spans="1:21" ht="15.75" customHeight="1" x14ac:dyDescent="0.25">
      <c r="A145" s="7">
        <v>7306</v>
      </c>
      <c r="B145" s="60">
        <v>7405</v>
      </c>
      <c r="C145" s="68" t="s">
        <v>288</v>
      </c>
      <c r="D145" s="78">
        <v>302</v>
      </c>
      <c r="E145" s="61">
        <v>11923866</v>
      </c>
      <c r="F145" s="60">
        <v>145</v>
      </c>
      <c r="G145" s="79">
        <v>4836910</v>
      </c>
      <c r="H145" s="78">
        <v>148</v>
      </c>
      <c r="I145" s="61">
        <v>5843484</v>
      </c>
      <c r="J145" s="60">
        <v>98</v>
      </c>
      <c r="K145" s="79">
        <v>3269084</v>
      </c>
      <c r="L145" s="78">
        <v>0</v>
      </c>
      <c r="M145" s="61">
        <v>0</v>
      </c>
      <c r="N145" s="60">
        <v>0</v>
      </c>
      <c r="O145" s="79">
        <v>0</v>
      </c>
      <c r="P145" s="78">
        <v>24</v>
      </c>
      <c r="Q145" s="61">
        <v>947592</v>
      </c>
      <c r="R145" s="60">
        <v>17</v>
      </c>
      <c r="S145" s="79">
        <v>567086</v>
      </c>
      <c r="T145" s="85">
        <f t="shared" si="4"/>
        <v>734</v>
      </c>
      <c r="U145" s="62">
        <f t="shared" si="5"/>
        <v>27388022</v>
      </c>
    </row>
    <row r="146" spans="1:21" ht="15.75" customHeight="1" x14ac:dyDescent="0.25">
      <c r="A146" s="7">
        <v>7309</v>
      </c>
      <c r="B146" s="60">
        <v>7407</v>
      </c>
      <c r="C146" s="68" t="s">
        <v>290</v>
      </c>
      <c r="D146" s="78">
        <v>255</v>
      </c>
      <c r="E146" s="61">
        <v>10068165</v>
      </c>
      <c r="F146" s="60">
        <v>111</v>
      </c>
      <c r="G146" s="79">
        <v>3702738</v>
      </c>
      <c r="H146" s="78">
        <v>96</v>
      </c>
      <c r="I146" s="61">
        <v>3790368</v>
      </c>
      <c r="J146" s="60">
        <v>67</v>
      </c>
      <c r="K146" s="79">
        <v>2234986</v>
      </c>
      <c r="L146" s="78">
        <v>0</v>
      </c>
      <c r="M146" s="61">
        <v>0</v>
      </c>
      <c r="N146" s="60">
        <v>0</v>
      </c>
      <c r="O146" s="79">
        <v>0</v>
      </c>
      <c r="P146" s="78">
        <v>0</v>
      </c>
      <c r="Q146" s="61">
        <v>0</v>
      </c>
      <c r="R146" s="60">
        <v>0</v>
      </c>
      <c r="S146" s="79">
        <v>0</v>
      </c>
      <c r="T146" s="85">
        <f t="shared" si="4"/>
        <v>529</v>
      </c>
      <c r="U146" s="62">
        <f t="shared" si="5"/>
        <v>19796257</v>
      </c>
    </row>
    <row r="147" spans="1:21" ht="15.75" customHeight="1" x14ac:dyDescent="0.25">
      <c r="A147" s="7">
        <v>7310</v>
      </c>
      <c r="B147" s="60">
        <v>7406</v>
      </c>
      <c r="C147" s="68" t="s">
        <v>292</v>
      </c>
      <c r="D147" s="78">
        <v>420</v>
      </c>
      <c r="E147" s="61">
        <v>16582860</v>
      </c>
      <c r="F147" s="60">
        <v>190</v>
      </c>
      <c r="G147" s="79">
        <v>6338020</v>
      </c>
      <c r="H147" s="78">
        <v>171</v>
      </c>
      <c r="I147" s="61">
        <v>6751593</v>
      </c>
      <c r="J147" s="60">
        <v>94</v>
      </c>
      <c r="K147" s="79">
        <v>3135652</v>
      </c>
      <c r="L147" s="78">
        <v>0</v>
      </c>
      <c r="M147" s="61">
        <v>0</v>
      </c>
      <c r="N147" s="60">
        <v>0</v>
      </c>
      <c r="O147" s="79">
        <v>0</v>
      </c>
      <c r="P147" s="78">
        <v>80</v>
      </c>
      <c r="Q147" s="61">
        <v>3158640</v>
      </c>
      <c r="R147" s="60">
        <v>80</v>
      </c>
      <c r="S147" s="79">
        <v>2668640</v>
      </c>
      <c r="T147" s="85">
        <f t="shared" si="4"/>
        <v>1035</v>
      </c>
      <c r="U147" s="62">
        <f t="shared" si="5"/>
        <v>38635405</v>
      </c>
    </row>
    <row r="148" spans="1:21" ht="15.75" customHeight="1" x14ac:dyDescent="0.25">
      <c r="A148" s="7">
        <v>7401</v>
      </c>
      <c r="B148" s="60">
        <v>7201</v>
      </c>
      <c r="C148" s="68" t="s">
        <v>294</v>
      </c>
      <c r="D148" s="78">
        <v>552</v>
      </c>
      <c r="E148" s="61">
        <v>21794616</v>
      </c>
      <c r="F148" s="60">
        <v>226</v>
      </c>
      <c r="G148" s="79">
        <v>7538908</v>
      </c>
      <c r="H148" s="78">
        <v>200</v>
      </c>
      <c r="I148" s="61">
        <v>7896600</v>
      </c>
      <c r="J148" s="60">
        <v>144</v>
      </c>
      <c r="K148" s="79">
        <v>4803552</v>
      </c>
      <c r="L148" s="78">
        <v>7</v>
      </c>
      <c r="M148" s="61">
        <v>276381</v>
      </c>
      <c r="N148" s="60">
        <v>5</v>
      </c>
      <c r="O148" s="79">
        <v>166790</v>
      </c>
      <c r="P148" s="78">
        <v>0</v>
      </c>
      <c r="Q148" s="61">
        <v>0</v>
      </c>
      <c r="R148" s="60">
        <v>0</v>
      </c>
      <c r="S148" s="79">
        <v>0</v>
      </c>
      <c r="T148" s="85">
        <f t="shared" si="4"/>
        <v>1134</v>
      </c>
      <c r="U148" s="62">
        <f t="shared" si="5"/>
        <v>42476847</v>
      </c>
    </row>
    <row r="149" spans="1:21" ht="15.75" customHeight="1" x14ac:dyDescent="0.25">
      <c r="A149" s="7">
        <v>7402</v>
      </c>
      <c r="B149" s="60">
        <v>7203</v>
      </c>
      <c r="C149" s="68" t="s">
        <v>296</v>
      </c>
      <c r="D149" s="78">
        <v>167</v>
      </c>
      <c r="E149" s="61">
        <v>6593661</v>
      </c>
      <c r="F149" s="60">
        <v>96</v>
      </c>
      <c r="G149" s="79">
        <v>3202368</v>
      </c>
      <c r="H149" s="78">
        <v>76</v>
      </c>
      <c r="I149" s="61">
        <v>3000708</v>
      </c>
      <c r="J149" s="60">
        <v>57</v>
      </c>
      <c r="K149" s="79">
        <v>1901406</v>
      </c>
      <c r="L149" s="78">
        <v>0</v>
      </c>
      <c r="M149" s="61">
        <v>0</v>
      </c>
      <c r="N149" s="60">
        <v>0</v>
      </c>
      <c r="O149" s="79">
        <v>0</v>
      </c>
      <c r="P149" s="78">
        <v>20</v>
      </c>
      <c r="Q149" s="61">
        <v>789660</v>
      </c>
      <c r="R149" s="60">
        <v>14</v>
      </c>
      <c r="S149" s="79">
        <v>467012</v>
      </c>
      <c r="T149" s="85">
        <f t="shared" si="4"/>
        <v>430</v>
      </c>
      <c r="U149" s="62">
        <f t="shared" si="5"/>
        <v>15954815</v>
      </c>
    </row>
    <row r="150" spans="1:21" ht="15.75" customHeight="1" x14ac:dyDescent="0.25">
      <c r="A150" s="7">
        <v>7403</v>
      </c>
      <c r="B150" s="60">
        <v>7202</v>
      </c>
      <c r="C150" s="68" t="s">
        <v>298</v>
      </c>
      <c r="D150" s="78">
        <v>123</v>
      </c>
      <c r="E150" s="61">
        <v>4856409</v>
      </c>
      <c r="F150" s="60">
        <v>67</v>
      </c>
      <c r="G150" s="79">
        <v>2234986</v>
      </c>
      <c r="H150" s="78">
        <v>42</v>
      </c>
      <c r="I150" s="61">
        <v>1658286</v>
      </c>
      <c r="J150" s="60">
        <v>22</v>
      </c>
      <c r="K150" s="79">
        <v>733876</v>
      </c>
      <c r="L150" s="78">
        <v>0</v>
      </c>
      <c r="M150" s="61">
        <v>0</v>
      </c>
      <c r="N150" s="60">
        <v>0</v>
      </c>
      <c r="O150" s="79">
        <v>0</v>
      </c>
      <c r="P150" s="78">
        <v>0</v>
      </c>
      <c r="Q150" s="61">
        <v>0</v>
      </c>
      <c r="R150" s="60">
        <v>0</v>
      </c>
      <c r="S150" s="79">
        <v>0</v>
      </c>
      <c r="T150" s="85">
        <f t="shared" si="4"/>
        <v>254</v>
      </c>
      <c r="U150" s="62">
        <f t="shared" si="5"/>
        <v>9483557</v>
      </c>
    </row>
    <row r="151" spans="1:21" ht="15.75" customHeight="1" x14ac:dyDescent="0.25">
      <c r="A151" s="7">
        <v>8101</v>
      </c>
      <c r="B151" s="60">
        <v>16101</v>
      </c>
      <c r="C151" s="68" t="s">
        <v>745</v>
      </c>
      <c r="D151" s="78">
        <v>530</v>
      </c>
      <c r="E151" s="61">
        <v>20925990</v>
      </c>
      <c r="F151" s="60">
        <v>259</v>
      </c>
      <c r="G151" s="79">
        <v>8639722</v>
      </c>
      <c r="H151" s="78">
        <v>320</v>
      </c>
      <c r="I151" s="61">
        <v>12634560</v>
      </c>
      <c r="J151" s="60">
        <v>210</v>
      </c>
      <c r="K151" s="79">
        <v>7005180</v>
      </c>
      <c r="L151" s="78">
        <v>15</v>
      </c>
      <c r="M151" s="61">
        <v>592245</v>
      </c>
      <c r="N151" s="60">
        <v>12</v>
      </c>
      <c r="O151" s="79">
        <v>400296</v>
      </c>
      <c r="P151" s="78">
        <v>184</v>
      </c>
      <c r="Q151" s="61">
        <v>7264872</v>
      </c>
      <c r="R151" s="60">
        <v>132</v>
      </c>
      <c r="S151" s="79">
        <v>4403256</v>
      </c>
      <c r="T151" s="85">
        <f t="shared" si="4"/>
        <v>1662</v>
      </c>
      <c r="U151" s="62">
        <f t="shared" si="5"/>
        <v>61866121</v>
      </c>
    </row>
    <row r="152" spans="1:21" ht="15.75" customHeight="1" x14ac:dyDescent="0.25">
      <c r="A152" s="7">
        <v>8102</v>
      </c>
      <c r="B152" s="60">
        <v>16106</v>
      </c>
      <c r="C152" s="68" t="s">
        <v>671</v>
      </c>
      <c r="D152" s="78">
        <v>140</v>
      </c>
      <c r="E152" s="61">
        <v>5527620</v>
      </c>
      <c r="F152" s="60">
        <v>80</v>
      </c>
      <c r="G152" s="79">
        <v>2668640</v>
      </c>
      <c r="H152" s="78">
        <v>77</v>
      </c>
      <c r="I152" s="61">
        <v>3040191</v>
      </c>
      <c r="J152" s="60">
        <v>39</v>
      </c>
      <c r="K152" s="79">
        <v>1300962</v>
      </c>
      <c r="L152" s="78">
        <v>0</v>
      </c>
      <c r="M152" s="61">
        <v>0</v>
      </c>
      <c r="N152" s="60">
        <v>0</v>
      </c>
      <c r="O152" s="79">
        <v>0</v>
      </c>
      <c r="P152" s="78">
        <v>0</v>
      </c>
      <c r="Q152" s="61">
        <v>0</v>
      </c>
      <c r="R152" s="60">
        <v>0</v>
      </c>
      <c r="S152" s="79">
        <v>0</v>
      </c>
      <c r="T152" s="85">
        <f t="shared" si="4"/>
        <v>336</v>
      </c>
      <c r="U152" s="62">
        <f t="shared" si="5"/>
        <v>12537413</v>
      </c>
    </row>
    <row r="153" spans="1:21" ht="15.75" customHeight="1" x14ac:dyDescent="0.25">
      <c r="A153" s="7">
        <v>8103</v>
      </c>
      <c r="B153" s="60">
        <v>16302</v>
      </c>
      <c r="C153" s="68" t="s">
        <v>673</v>
      </c>
      <c r="D153" s="78">
        <v>306</v>
      </c>
      <c r="E153" s="61">
        <v>12081798</v>
      </c>
      <c r="F153" s="60">
        <v>131</v>
      </c>
      <c r="G153" s="79">
        <v>4369898</v>
      </c>
      <c r="H153" s="78">
        <v>130</v>
      </c>
      <c r="I153" s="61">
        <v>5132790</v>
      </c>
      <c r="J153" s="60">
        <v>70</v>
      </c>
      <c r="K153" s="79">
        <v>2335060</v>
      </c>
      <c r="L153" s="78">
        <v>0</v>
      </c>
      <c r="M153" s="61">
        <v>0</v>
      </c>
      <c r="N153" s="60">
        <v>0</v>
      </c>
      <c r="O153" s="79">
        <v>0</v>
      </c>
      <c r="P153" s="78">
        <v>39</v>
      </c>
      <c r="Q153" s="61">
        <v>1539837</v>
      </c>
      <c r="R153" s="60">
        <v>27</v>
      </c>
      <c r="S153" s="79">
        <v>900666</v>
      </c>
      <c r="T153" s="85">
        <f t="shared" si="4"/>
        <v>703</v>
      </c>
      <c r="U153" s="62">
        <f t="shared" si="5"/>
        <v>26360049</v>
      </c>
    </row>
    <row r="154" spans="1:21" ht="15.75" customHeight="1" x14ac:dyDescent="0.25">
      <c r="A154" s="7">
        <v>8104</v>
      </c>
      <c r="B154" s="60">
        <v>16201</v>
      </c>
      <c r="C154" s="68" t="s">
        <v>675</v>
      </c>
      <c r="D154" s="78">
        <v>199</v>
      </c>
      <c r="E154" s="61">
        <v>7857117</v>
      </c>
      <c r="F154" s="60">
        <v>99</v>
      </c>
      <c r="G154" s="79">
        <v>3302442</v>
      </c>
      <c r="H154" s="78">
        <v>4</v>
      </c>
      <c r="I154" s="61">
        <v>157932</v>
      </c>
      <c r="J154" s="60">
        <v>2</v>
      </c>
      <c r="K154" s="79">
        <v>66716</v>
      </c>
      <c r="L154" s="78">
        <v>0</v>
      </c>
      <c r="M154" s="61">
        <v>0</v>
      </c>
      <c r="N154" s="60">
        <v>0</v>
      </c>
      <c r="O154" s="79">
        <v>0</v>
      </c>
      <c r="P154" s="78">
        <v>21</v>
      </c>
      <c r="Q154" s="61">
        <v>829143</v>
      </c>
      <c r="R154" s="60">
        <v>16</v>
      </c>
      <c r="S154" s="79">
        <v>533728</v>
      </c>
      <c r="T154" s="85">
        <f t="shared" si="4"/>
        <v>341</v>
      </c>
      <c r="U154" s="62">
        <f t="shared" si="5"/>
        <v>12747078</v>
      </c>
    </row>
    <row r="155" spans="1:21" ht="15.75" customHeight="1" x14ac:dyDescent="0.25">
      <c r="A155" s="7">
        <v>8105</v>
      </c>
      <c r="B155" s="60">
        <v>16204</v>
      </c>
      <c r="C155" s="68" t="s">
        <v>677</v>
      </c>
      <c r="D155" s="78">
        <v>77</v>
      </c>
      <c r="E155" s="61">
        <v>3040191</v>
      </c>
      <c r="F155" s="60">
        <v>31</v>
      </c>
      <c r="G155" s="79">
        <v>1034098</v>
      </c>
      <c r="H155" s="78">
        <v>31</v>
      </c>
      <c r="I155" s="61">
        <v>1223973</v>
      </c>
      <c r="J155" s="60">
        <v>19</v>
      </c>
      <c r="K155" s="79">
        <v>633802</v>
      </c>
      <c r="L155" s="78">
        <v>0</v>
      </c>
      <c r="M155" s="61">
        <v>0</v>
      </c>
      <c r="N155" s="60">
        <v>0</v>
      </c>
      <c r="O155" s="79">
        <v>0</v>
      </c>
      <c r="P155" s="78">
        <v>3</v>
      </c>
      <c r="Q155" s="61">
        <v>118449</v>
      </c>
      <c r="R155" s="60">
        <v>1</v>
      </c>
      <c r="S155" s="79">
        <v>33358</v>
      </c>
      <c r="T155" s="85">
        <f t="shared" si="4"/>
        <v>162</v>
      </c>
      <c r="U155" s="62">
        <f t="shared" si="5"/>
        <v>6083871</v>
      </c>
    </row>
    <row r="156" spans="1:21" ht="15.75" customHeight="1" x14ac:dyDescent="0.25">
      <c r="A156" s="7">
        <v>8106</v>
      </c>
      <c r="B156" s="60">
        <v>16205</v>
      </c>
      <c r="C156" s="68" t="s">
        <v>679</v>
      </c>
      <c r="D156" s="78">
        <v>0</v>
      </c>
      <c r="E156" s="61">
        <v>0</v>
      </c>
      <c r="F156" s="60">
        <v>0</v>
      </c>
      <c r="G156" s="79">
        <v>0</v>
      </c>
      <c r="H156" s="78">
        <v>31</v>
      </c>
      <c r="I156" s="61">
        <v>1223973</v>
      </c>
      <c r="J156" s="60">
        <v>24</v>
      </c>
      <c r="K156" s="79">
        <v>800592</v>
      </c>
      <c r="L156" s="78">
        <v>0</v>
      </c>
      <c r="M156" s="61">
        <v>0</v>
      </c>
      <c r="N156" s="60">
        <v>0</v>
      </c>
      <c r="O156" s="79">
        <v>0</v>
      </c>
      <c r="P156" s="78">
        <v>0</v>
      </c>
      <c r="Q156" s="61">
        <v>0</v>
      </c>
      <c r="R156" s="60">
        <v>0</v>
      </c>
      <c r="S156" s="79">
        <v>0</v>
      </c>
      <c r="T156" s="85">
        <f t="shared" si="4"/>
        <v>55</v>
      </c>
      <c r="U156" s="62">
        <f t="shared" si="5"/>
        <v>2024565</v>
      </c>
    </row>
    <row r="157" spans="1:21" ht="15.75" customHeight="1" x14ac:dyDescent="0.25">
      <c r="A157" s="7">
        <v>8107</v>
      </c>
      <c r="B157" s="60">
        <v>16202</v>
      </c>
      <c r="C157" s="68" t="s">
        <v>681</v>
      </c>
      <c r="D157" s="78">
        <v>95</v>
      </c>
      <c r="E157" s="61">
        <v>3750885</v>
      </c>
      <c r="F157" s="60">
        <v>60</v>
      </c>
      <c r="G157" s="79">
        <v>2001480</v>
      </c>
      <c r="H157" s="78">
        <v>32</v>
      </c>
      <c r="I157" s="61">
        <v>1263456</v>
      </c>
      <c r="J157" s="60">
        <v>22</v>
      </c>
      <c r="K157" s="79">
        <v>733876</v>
      </c>
      <c r="L157" s="78">
        <v>0</v>
      </c>
      <c r="M157" s="61">
        <v>0</v>
      </c>
      <c r="N157" s="60">
        <v>0</v>
      </c>
      <c r="O157" s="79">
        <v>0</v>
      </c>
      <c r="P157" s="78">
        <v>0</v>
      </c>
      <c r="Q157" s="61">
        <v>0</v>
      </c>
      <c r="R157" s="60">
        <v>0</v>
      </c>
      <c r="S157" s="79">
        <v>0</v>
      </c>
      <c r="T157" s="85">
        <f t="shared" si="4"/>
        <v>209</v>
      </c>
      <c r="U157" s="62">
        <f t="shared" si="5"/>
        <v>7749697</v>
      </c>
    </row>
    <row r="158" spans="1:21" ht="15.75" customHeight="1" x14ac:dyDescent="0.25">
      <c r="A158" s="7">
        <v>8108</v>
      </c>
      <c r="B158" s="60">
        <v>16207</v>
      </c>
      <c r="C158" s="68" t="s">
        <v>746</v>
      </c>
      <c r="D158" s="78">
        <v>109</v>
      </c>
      <c r="E158" s="61">
        <v>4303647</v>
      </c>
      <c r="F158" s="60">
        <v>48</v>
      </c>
      <c r="G158" s="79">
        <v>1601184</v>
      </c>
      <c r="H158" s="78">
        <v>26</v>
      </c>
      <c r="I158" s="61">
        <v>1026558</v>
      </c>
      <c r="J158" s="60">
        <v>13</v>
      </c>
      <c r="K158" s="79">
        <v>433654</v>
      </c>
      <c r="L158" s="78">
        <v>0</v>
      </c>
      <c r="M158" s="61">
        <v>0</v>
      </c>
      <c r="N158" s="60">
        <v>0</v>
      </c>
      <c r="O158" s="79">
        <v>0</v>
      </c>
      <c r="P158" s="78">
        <v>16</v>
      </c>
      <c r="Q158" s="61">
        <v>631728</v>
      </c>
      <c r="R158" s="60">
        <v>9</v>
      </c>
      <c r="S158" s="79">
        <v>300222</v>
      </c>
      <c r="T158" s="85">
        <f t="shared" si="4"/>
        <v>221</v>
      </c>
      <c r="U158" s="62">
        <f t="shared" si="5"/>
        <v>8296993</v>
      </c>
    </row>
    <row r="159" spans="1:21" ht="15.75" customHeight="1" x14ac:dyDescent="0.25">
      <c r="A159" s="7">
        <v>8109</v>
      </c>
      <c r="B159" s="60">
        <v>16301</v>
      </c>
      <c r="C159" s="68" t="s">
        <v>685</v>
      </c>
      <c r="D159" s="78">
        <v>410</v>
      </c>
      <c r="E159" s="61">
        <v>16188030</v>
      </c>
      <c r="F159" s="60">
        <v>230</v>
      </c>
      <c r="G159" s="79">
        <v>7672340</v>
      </c>
      <c r="H159" s="78">
        <v>188</v>
      </c>
      <c r="I159" s="61">
        <v>7422804</v>
      </c>
      <c r="J159" s="60">
        <v>106</v>
      </c>
      <c r="K159" s="79">
        <v>3535948</v>
      </c>
      <c r="L159" s="78">
        <v>0</v>
      </c>
      <c r="M159" s="61">
        <v>0</v>
      </c>
      <c r="N159" s="60">
        <v>0</v>
      </c>
      <c r="O159" s="79">
        <v>0</v>
      </c>
      <c r="P159" s="78">
        <v>85</v>
      </c>
      <c r="Q159" s="61">
        <v>3356055</v>
      </c>
      <c r="R159" s="60">
        <v>64</v>
      </c>
      <c r="S159" s="79">
        <v>2134912</v>
      </c>
      <c r="T159" s="85">
        <f t="shared" si="4"/>
        <v>1083</v>
      </c>
      <c r="U159" s="62">
        <f t="shared" si="5"/>
        <v>40310089</v>
      </c>
    </row>
    <row r="160" spans="1:21" ht="15.75" customHeight="1" x14ac:dyDescent="0.25">
      <c r="A160" s="7">
        <v>8110</v>
      </c>
      <c r="B160" s="60">
        <v>16303</v>
      </c>
      <c r="C160" s="68" t="s">
        <v>747</v>
      </c>
      <c r="D160" s="78">
        <v>166</v>
      </c>
      <c r="E160" s="61">
        <v>6554178</v>
      </c>
      <c r="F160" s="60">
        <v>71</v>
      </c>
      <c r="G160" s="79">
        <v>2368418</v>
      </c>
      <c r="H160" s="78">
        <v>45</v>
      </c>
      <c r="I160" s="61">
        <v>1776735</v>
      </c>
      <c r="J160" s="60">
        <v>27</v>
      </c>
      <c r="K160" s="79">
        <v>900666</v>
      </c>
      <c r="L160" s="78">
        <v>0</v>
      </c>
      <c r="M160" s="61">
        <v>0</v>
      </c>
      <c r="N160" s="60">
        <v>0</v>
      </c>
      <c r="O160" s="79">
        <v>0</v>
      </c>
      <c r="P160" s="78">
        <v>31</v>
      </c>
      <c r="Q160" s="61">
        <v>1223973</v>
      </c>
      <c r="R160" s="60">
        <v>25</v>
      </c>
      <c r="S160" s="79">
        <v>833950</v>
      </c>
      <c r="T160" s="85">
        <f t="shared" si="4"/>
        <v>365</v>
      </c>
      <c r="U160" s="62">
        <f t="shared" si="5"/>
        <v>13657920</v>
      </c>
    </row>
    <row r="161" spans="1:21" ht="15.75" customHeight="1" x14ac:dyDescent="0.25">
      <c r="A161" s="7">
        <v>8111</v>
      </c>
      <c r="B161" s="60">
        <v>16304</v>
      </c>
      <c r="C161" s="68" t="s">
        <v>748</v>
      </c>
      <c r="D161" s="78">
        <v>101</v>
      </c>
      <c r="E161" s="61">
        <v>3987783</v>
      </c>
      <c r="F161" s="60">
        <v>54</v>
      </c>
      <c r="G161" s="79">
        <v>1801332</v>
      </c>
      <c r="H161" s="78">
        <v>43</v>
      </c>
      <c r="I161" s="61">
        <v>1697769</v>
      </c>
      <c r="J161" s="60">
        <v>36</v>
      </c>
      <c r="K161" s="79">
        <v>1200888</v>
      </c>
      <c r="L161" s="78">
        <v>0</v>
      </c>
      <c r="M161" s="61">
        <v>0</v>
      </c>
      <c r="N161" s="60">
        <v>0</v>
      </c>
      <c r="O161" s="79">
        <v>0</v>
      </c>
      <c r="P161" s="78">
        <v>0</v>
      </c>
      <c r="Q161" s="61">
        <v>0</v>
      </c>
      <c r="R161" s="60">
        <v>0</v>
      </c>
      <c r="S161" s="79">
        <v>0</v>
      </c>
      <c r="T161" s="85">
        <f t="shared" si="4"/>
        <v>234</v>
      </c>
      <c r="U161" s="62">
        <f t="shared" si="5"/>
        <v>8687772</v>
      </c>
    </row>
    <row r="162" spans="1:21" ht="15.75" customHeight="1" x14ac:dyDescent="0.25">
      <c r="A162" s="7">
        <v>8112</v>
      </c>
      <c r="B162" s="60">
        <v>16305</v>
      </c>
      <c r="C162" s="68" t="s">
        <v>749</v>
      </c>
      <c r="D162" s="78">
        <v>204</v>
      </c>
      <c r="E162" s="61">
        <v>8054532</v>
      </c>
      <c r="F162" s="60">
        <v>111</v>
      </c>
      <c r="G162" s="79">
        <v>3702738</v>
      </c>
      <c r="H162" s="78">
        <v>39</v>
      </c>
      <c r="I162" s="61">
        <v>1539837</v>
      </c>
      <c r="J162" s="60">
        <v>31</v>
      </c>
      <c r="K162" s="79">
        <v>1034098</v>
      </c>
      <c r="L162" s="78">
        <v>0</v>
      </c>
      <c r="M162" s="61">
        <v>0</v>
      </c>
      <c r="N162" s="60">
        <v>0</v>
      </c>
      <c r="O162" s="79">
        <v>0</v>
      </c>
      <c r="P162" s="78">
        <v>21</v>
      </c>
      <c r="Q162" s="61">
        <v>829143</v>
      </c>
      <c r="R162" s="60">
        <v>21</v>
      </c>
      <c r="S162" s="79">
        <v>700518</v>
      </c>
      <c r="T162" s="85">
        <f t="shared" si="4"/>
        <v>427</v>
      </c>
      <c r="U162" s="62">
        <f t="shared" si="5"/>
        <v>15860866</v>
      </c>
    </row>
    <row r="163" spans="1:21" ht="15.75" customHeight="1" x14ac:dyDescent="0.25">
      <c r="A163" s="7">
        <v>8113</v>
      </c>
      <c r="B163" s="60">
        <v>16102</v>
      </c>
      <c r="C163" s="68" t="s">
        <v>693</v>
      </c>
      <c r="D163" s="78">
        <v>215</v>
      </c>
      <c r="E163" s="61">
        <v>8488845</v>
      </c>
      <c r="F163" s="60">
        <v>100</v>
      </c>
      <c r="G163" s="79">
        <v>3335800</v>
      </c>
      <c r="H163" s="78">
        <v>40</v>
      </c>
      <c r="I163" s="61">
        <v>1579320</v>
      </c>
      <c r="J163" s="60">
        <v>27</v>
      </c>
      <c r="K163" s="79">
        <v>900666</v>
      </c>
      <c r="L163" s="78">
        <v>0</v>
      </c>
      <c r="M163" s="61">
        <v>0</v>
      </c>
      <c r="N163" s="60">
        <v>0</v>
      </c>
      <c r="O163" s="79">
        <v>0</v>
      </c>
      <c r="P163" s="78">
        <v>45</v>
      </c>
      <c r="Q163" s="61">
        <v>1776735</v>
      </c>
      <c r="R163" s="60">
        <v>35</v>
      </c>
      <c r="S163" s="79">
        <v>1167530</v>
      </c>
      <c r="T163" s="85">
        <f t="shared" si="4"/>
        <v>462</v>
      </c>
      <c r="U163" s="62">
        <f t="shared" si="5"/>
        <v>17248896</v>
      </c>
    </row>
    <row r="164" spans="1:21" ht="15.75" customHeight="1" x14ac:dyDescent="0.25">
      <c r="A164" s="7">
        <v>8114</v>
      </c>
      <c r="B164" s="60">
        <v>16108</v>
      </c>
      <c r="C164" s="68" t="s">
        <v>695</v>
      </c>
      <c r="D164" s="78">
        <v>208</v>
      </c>
      <c r="E164" s="61">
        <v>8212464</v>
      </c>
      <c r="F164" s="60">
        <v>101</v>
      </c>
      <c r="G164" s="79">
        <v>3369158</v>
      </c>
      <c r="H164" s="78">
        <v>103</v>
      </c>
      <c r="I164" s="61">
        <v>4066749</v>
      </c>
      <c r="J164" s="60">
        <v>93</v>
      </c>
      <c r="K164" s="79">
        <v>3102294</v>
      </c>
      <c r="L164" s="78">
        <v>0</v>
      </c>
      <c r="M164" s="61">
        <v>0</v>
      </c>
      <c r="N164" s="60">
        <v>0</v>
      </c>
      <c r="O164" s="79">
        <v>0</v>
      </c>
      <c r="P164" s="78">
        <v>0</v>
      </c>
      <c r="Q164" s="61">
        <v>0</v>
      </c>
      <c r="R164" s="60">
        <v>0</v>
      </c>
      <c r="S164" s="79">
        <v>0</v>
      </c>
      <c r="T164" s="85">
        <f t="shared" si="4"/>
        <v>505</v>
      </c>
      <c r="U164" s="62">
        <f t="shared" si="5"/>
        <v>18750665</v>
      </c>
    </row>
    <row r="165" spans="1:21" ht="15.75" customHeight="1" x14ac:dyDescent="0.25">
      <c r="A165" s="7">
        <v>8115</v>
      </c>
      <c r="B165" s="60">
        <v>16107</v>
      </c>
      <c r="C165" s="68" t="s">
        <v>750</v>
      </c>
      <c r="D165" s="78">
        <v>165</v>
      </c>
      <c r="E165" s="61">
        <v>6514695</v>
      </c>
      <c r="F165" s="60">
        <v>94</v>
      </c>
      <c r="G165" s="79">
        <v>3135652</v>
      </c>
      <c r="H165" s="78">
        <v>59</v>
      </c>
      <c r="I165" s="61">
        <v>2329497</v>
      </c>
      <c r="J165" s="60">
        <v>24</v>
      </c>
      <c r="K165" s="79">
        <v>800592</v>
      </c>
      <c r="L165" s="78">
        <v>0</v>
      </c>
      <c r="M165" s="61">
        <v>0</v>
      </c>
      <c r="N165" s="60">
        <v>0</v>
      </c>
      <c r="O165" s="79">
        <v>0</v>
      </c>
      <c r="P165" s="78">
        <v>23</v>
      </c>
      <c r="Q165" s="61">
        <v>908109</v>
      </c>
      <c r="R165" s="60">
        <v>15</v>
      </c>
      <c r="S165" s="79">
        <v>500370</v>
      </c>
      <c r="T165" s="85">
        <f t="shared" si="4"/>
        <v>380</v>
      </c>
      <c r="U165" s="62">
        <f t="shared" si="5"/>
        <v>14188915</v>
      </c>
    </row>
    <row r="166" spans="1:21" ht="15.75" customHeight="1" x14ac:dyDescent="0.25">
      <c r="A166" s="7">
        <v>8116</v>
      </c>
      <c r="B166" s="60">
        <v>16109</v>
      </c>
      <c r="C166" s="68" t="s">
        <v>699</v>
      </c>
      <c r="D166" s="78">
        <v>149</v>
      </c>
      <c r="E166" s="61">
        <v>5882967</v>
      </c>
      <c r="F166" s="60">
        <v>69</v>
      </c>
      <c r="G166" s="79">
        <v>2301702</v>
      </c>
      <c r="H166" s="78">
        <v>40</v>
      </c>
      <c r="I166" s="61">
        <v>1579320</v>
      </c>
      <c r="J166" s="60">
        <v>30</v>
      </c>
      <c r="K166" s="79">
        <v>1000740</v>
      </c>
      <c r="L166" s="78">
        <v>8</v>
      </c>
      <c r="M166" s="61">
        <v>315864</v>
      </c>
      <c r="N166" s="60">
        <v>5</v>
      </c>
      <c r="O166" s="79">
        <v>166790</v>
      </c>
      <c r="P166" s="78">
        <v>40</v>
      </c>
      <c r="Q166" s="61">
        <v>1579320</v>
      </c>
      <c r="R166" s="60">
        <v>31</v>
      </c>
      <c r="S166" s="79">
        <v>1034098</v>
      </c>
      <c r="T166" s="85">
        <f t="shared" si="4"/>
        <v>372</v>
      </c>
      <c r="U166" s="62">
        <f t="shared" si="5"/>
        <v>13860801</v>
      </c>
    </row>
    <row r="167" spans="1:21" ht="15.75" customHeight="1" x14ac:dyDescent="0.25">
      <c r="A167" s="7">
        <v>8117</v>
      </c>
      <c r="B167" s="60">
        <v>16105</v>
      </c>
      <c r="C167" s="68" t="s">
        <v>701</v>
      </c>
      <c r="D167" s="78">
        <v>163</v>
      </c>
      <c r="E167" s="61">
        <v>6435729</v>
      </c>
      <c r="F167" s="60">
        <v>95</v>
      </c>
      <c r="G167" s="79">
        <v>3169010</v>
      </c>
      <c r="H167" s="78">
        <v>54</v>
      </c>
      <c r="I167" s="61">
        <v>2132082</v>
      </c>
      <c r="J167" s="60">
        <v>46</v>
      </c>
      <c r="K167" s="79">
        <v>1534468</v>
      </c>
      <c r="L167" s="78">
        <v>0</v>
      </c>
      <c r="M167" s="61">
        <v>0</v>
      </c>
      <c r="N167" s="60">
        <v>0</v>
      </c>
      <c r="O167" s="79">
        <v>0</v>
      </c>
      <c r="P167" s="78">
        <v>0</v>
      </c>
      <c r="Q167" s="61">
        <v>0</v>
      </c>
      <c r="R167" s="60">
        <v>0</v>
      </c>
      <c r="S167" s="79">
        <v>0</v>
      </c>
      <c r="T167" s="85">
        <f t="shared" si="4"/>
        <v>358</v>
      </c>
      <c r="U167" s="62">
        <f t="shared" si="5"/>
        <v>13271289</v>
      </c>
    </row>
    <row r="168" spans="1:21" ht="15.75" customHeight="1" x14ac:dyDescent="0.25">
      <c r="A168" s="7">
        <v>8118</v>
      </c>
      <c r="B168" s="60">
        <v>16104</v>
      </c>
      <c r="C168" s="68" t="s">
        <v>703</v>
      </c>
      <c r="D168" s="78">
        <v>325</v>
      </c>
      <c r="E168" s="61">
        <v>12831975</v>
      </c>
      <c r="F168" s="60">
        <v>177</v>
      </c>
      <c r="G168" s="79">
        <v>5904366</v>
      </c>
      <c r="H168" s="78">
        <v>0</v>
      </c>
      <c r="I168" s="61">
        <v>0</v>
      </c>
      <c r="J168" s="60">
        <v>0</v>
      </c>
      <c r="K168" s="79">
        <v>0</v>
      </c>
      <c r="L168" s="78">
        <v>0</v>
      </c>
      <c r="M168" s="61">
        <v>0</v>
      </c>
      <c r="N168" s="60">
        <v>0</v>
      </c>
      <c r="O168" s="79">
        <v>0</v>
      </c>
      <c r="P168" s="78">
        <v>0</v>
      </c>
      <c r="Q168" s="61">
        <v>0</v>
      </c>
      <c r="R168" s="60">
        <v>0</v>
      </c>
      <c r="S168" s="79">
        <v>0</v>
      </c>
      <c r="T168" s="85">
        <f t="shared" si="4"/>
        <v>502</v>
      </c>
      <c r="U168" s="62">
        <f t="shared" si="5"/>
        <v>18736341</v>
      </c>
    </row>
    <row r="169" spans="1:21" ht="15.75" customHeight="1" x14ac:dyDescent="0.25">
      <c r="A169" s="7">
        <v>8119</v>
      </c>
      <c r="B169" s="60">
        <v>16206</v>
      </c>
      <c r="C169" s="68" t="s">
        <v>751</v>
      </c>
      <c r="D169" s="78">
        <v>93</v>
      </c>
      <c r="E169" s="61">
        <v>3671919</v>
      </c>
      <c r="F169" s="60">
        <v>47</v>
      </c>
      <c r="G169" s="79">
        <v>1567826</v>
      </c>
      <c r="H169" s="78">
        <v>31</v>
      </c>
      <c r="I169" s="61">
        <v>1223973</v>
      </c>
      <c r="J169" s="60">
        <v>23</v>
      </c>
      <c r="K169" s="79">
        <v>767234</v>
      </c>
      <c r="L169" s="78">
        <v>1</v>
      </c>
      <c r="M169" s="61">
        <v>39483</v>
      </c>
      <c r="N169" s="60">
        <v>1</v>
      </c>
      <c r="O169" s="79">
        <v>33358</v>
      </c>
      <c r="P169" s="78">
        <v>1</v>
      </c>
      <c r="Q169" s="61">
        <v>39483</v>
      </c>
      <c r="R169" s="60">
        <v>0</v>
      </c>
      <c r="S169" s="79">
        <v>0</v>
      </c>
      <c r="T169" s="85">
        <f t="shared" si="4"/>
        <v>197</v>
      </c>
      <c r="U169" s="62">
        <f t="shared" si="5"/>
        <v>7343276</v>
      </c>
    </row>
    <row r="170" spans="1:21" ht="15.75" customHeight="1" x14ac:dyDescent="0.25">
      <c r="A170" s="7">
        <v>8120</v>
      </c>
      <c r="B170" s="60">
        <v>16203</v>
      </c>
      <c r="C170" s="68" t="s">
        <v>707</v>
      </c>
      <c r="D170" s="78">
        <v>300</v>
      </c>
      <c r="E170" s="61">
        <v>11844900</v>
      </c>
      <c r="F170" s="60">
        <v>137</v>
      </c>
      <c r="G170" s="79">
        <v>4570046</v>
      </c>
      <c r="H170" s="78">
        <v>18</v>
      </c>
      <c r="I170" s="61">
        <v>710694</v>
      </c>
      <c r="J170" s="60">
        <v>12</v>
      </c>
      <c r="K170" s="79">
        <v>400296</v>
      </c>
      <c r="L170" s="78">
        <v>0</v>
      </c>
      <c r="M170" s="61">
        <v>0</v>
      </c>
      <c r="N170" s="60">
        <v>0</v>
      </c>
      <c r="O170" s="79">
        <v>0</v>
      </c>
      <c r="P170" s="78">
        <v>0</v>
      </c>
      <c r="Q170" s="61">
        <v>0</v>
      </c>
      <c r="R170" s="60">
        <v>0</v>
      </c>
      <c r="S170" s="79">
        <v>0</v>
      </c>
      <c r="T170" s="85">
        <f t="shared" si="4"/>
        <v>467</v>
      </c>
      <c r="U170" s="62">
        <f t="shared" si="5"/>
        <v>17525936</v>
      </c>
    </row>
    <row r="171" spans="1:21" ht="15.75" customHeight="1" x14ac:dyDescent="0.25">
      <c r="A171" s="7">
        <v>8121</v>
      </c>
      <c r="B171" s="60">
        <v>16103</v>
      </c>
      <c r="C171" s="68" t="s">
        <v>752</v>
      </c>
      <c r="D171" s="78">
        <v>113</v>
      </c>
      <c r="E171" s="61">
        <v>4461579</v>
      </c>
      <c r="F171" s="60">
        <v>45</v>
      </c>
      <c r="G171" s="79">
        <v>1501110</v>
      </c>
      <c r="H171" s="78">
        <v>108</v>
      </c>
      <c r="I171" s="61">
        <v>4264164</v>
      </c>
      <c r="J171" s="60">
        <v>45</v>
      </c>
      <c r="K171" s="79">
        <v>1501110</v>
      </c>
      <c r="L171" s="78">
        <v>0</v>
      </c>
      <c r="M171" s="61">
        <v>0</v>
      </c>
      <c r="N171" s="60">
        <v>0</v>
      </c>
      <c r="O171" s="79">
        <v>0</v>
      </c>
      <c r="P171" s="78">
        <v>80</v>
      </c>
      <c r="Q171" s="61">
        <v>3158640</v>
      </c>
      <c r="R171" s="60">
        <v>58</v>
      </c>
      <c r="S171" s="79">
        <v>1934764</v>
      </c>
      <c r="T171" s="85">
        <f t="shared" si="4"/>
        <v>449</v>
      </c>
      <c r="U171" s="62">
        <f t="shared" si="5"/>
        <v>16821367</v>
      </c>
    </row>
    <row r="172" spans="1:21" ht="15.75" customHeight="1" x14ac:dyDescent="0.25">
      <c r="A172" s="7">
        <v>8201</v>
      </c>
      <c r="B172" s="60">
        <v>8101</v>
      </c>
      <c r="C172" s="68" t="s">
        <v>753</v>
      </c>
      <c r="D172" s="78">
        <v>0</v>
      </c>
      <c r="E172" s="61">
        <v>0</v>
      </c>
      <c r="F172" s="60">
        <v>0</v>
      </c>
      <c r="G172" s="79">
        <v>0</v>
      </c>
      <c r="H172" s="78">
        <v>407</v>
      </c>
      <c r="I172" s="61">
        <v>16069581</v>
      </c>
      <c r="J172" s="60">
        <v>305</v>
      </c>
      <c r="K172" s="79">
        <v>10174190</v>
      </c>
      <c r="L172" s="78">
        <v>47</v>
      </c>
      <c r="M172" s="61">
        <v>1855701</v>
      </c>
      <c r="N172" s="60">
        <v>36</v>
      </c>
      <c r="O172" s="79">
        <v>1200888</v>
      </c>
      <c r="P172" s="78">
        <v>0</v>
      </c>
      <c r="Q172" s="61">
        <v>0</v>
      </c>
      <c r="R172" s="60">
        <v>0</v>
      </c>
      <c r="S172" s="79">
        <v>0</v>
      </c>
      <c r="T172" s="85">
        <f t="shared" si="4"/>
        <v>795</v>
      </c>
      <c r="U172" s="62">
        <f t="shared" si="5"/>
        <v>29300360</v>
      </c>
    </row>
    <row r="173" spans="1:21" ht="15.75" customHeight="1" x14ac:dyDescent="0.25">
      <c r="A173" s="7">
        <v>8202</v>
      </c>
      <c r="B173" s="60">
        <v>8107</v>
      </c>
      <c r="C173" s="68" t="s">
        <v>303</v>
      </c>
      <c r="D173" s="78">
        <v>255</v>
      </c>
      <c r="E173" s="61">
        <v>10068165</v>
      </c>
      <c r="F173" s="60">
        <v>120</v>
      </c>
      <c r="G173" s="79">
        <v>4002960</v>
      </c>
      <c r="H173" s="78">
        <v>99</v>
      </c>
      <c r="I173" s="61">
        <v>3908817</v>
      </c>
      <c r="J173" s="60">
        <v>53</v>
      </c>
      <c r="K173" s="79">
        <v>1767974</v>
      </c>
      <c r="L173" s="78">
        <v>0</v>
      </c>
      <c r="M173" s="61">
        <v>0</v>
      </c>
      <c r="N173" s="60">
        <v>0</v>
      </c>
      <c r="O173" s="79">
        <v>0</v>
      </c>
      <c r="P173" s="78">
        <v>99</v>
      </c>
      <c r="Q173" s="61">
        <v>3908817</v>
      </c>
      <c r="R173" s="60">
        <v>60</v>
      </c>
      <c r="S173" s="79">
        <v>2001480</v>
      </c>
      <c r="T173" s="85">
        <f t="shared" si="4"/>
        <v>686</v>
      </c>
      <c r="U173" s="62">
        <f t="shared" si="5"/>
        <v>25658213</v>
      </c>
    </row>
    <row r="174" spans="1:21" ht="15.75" customHeight="1" x14ac:dyDescent="0.25">
      <c r="A174" s="7">
        <v>8203</v>
      </c>
      <c r="B174" s="60">
        <v>8105</v>
      </c>
      <c r="C174" s="68" t="s">
        <v>305</v>
      </c>
      <c r="D174" s="78">
        <v>0</v>
      </c>
      <c r="E174" s="61">
        <v>0</v>
      </c>
      <c r="F174" s="60">
        <v>0</v>
      </c>
      <c r="G174" s="79">
        <v>0</v>
      </c>
      <c r="H174" s="78">
        <v>136</v>
      </c>
      <c r="I174" s="61">
        <v>5369688</v>
      </c>
      <c r="J174" s="60">
        <v>105</v>
      </c>
      <c r="K174" s="79">
        <v>3502590</v>
      </c>
      <c r="L174" s="78">
        <v>0</v>
      </c>
      <c r="M174" s="61">
        <v>0</v>
      </c>
      <c r="N174" s="60">
        <v>0</v>
      </c>
      <c r="O174" s="79">
        <v>0</v>
      </c>
      <c r="P174" s="78">
        <v>0</v>
      </c>
      <c r="Q174" s="61">
        <v>0</v>
      </c>
      <c r="R174" s="60">
        <v>0</v>
      </c>
      <c r="S174" s="79">
        <v>0</v>
      </c>
      <c r="T174" s="85">
        <f t="shared" si="4"/>
        <v>241</v>
      </c>
      <c r="U174" s="62">
        <f t="shared" si="5"/>
        <v>8872278</v>
      </c>
    </row>
    <row r="175" spans="1:21" ht="15.75" customHeight="1" x14ac:dyDescent="0.25">
      <c r="A175" s="7">
        <v>8204</v>
      </c>
      <c r="B175" s="60">
        <v>8104</v>
      </c>
      <c r="C175" s="68" t="s">
        <v>307</v>
      </c>
      <c r="D175" s="78">
        <v>0</v>
      </c>
      <c r="E175" s="61">
        <v>0</v>
      </c>
      <c r="F175" s="60">
        <v>0</v>
      </c>
      <c r="G175" s="79">
        <v>0</v>
      </c>
      <c r="H175" s="78">
        <v>15</v>
      </c>
      <c r="I175" s="61">
        <v>592245</v>
      </c>
      <c r="J175" s="60">
        <v>10</v>
      </c>
      <c r="K175" s="79">
        <v>333580</v>
      </c>
      <c r="L175" s="78">
        <v>0</v>
      </c>
      <c r="M175" s="61">
        <v>0</v>
      </c>
      <c r="N175" s="60">
        <v>0</v>
      </c>
      <c r="O175" s="79">
        <v>0</v>
      </c>
      <c r="P175" s="78">
        <v>0</v>
      </c>
      <c r="Q175" s="61">
        <v>0</v>
      </c>
      <c r="R175" s="60">
        <v>0</v>
      </c>
      <c r="S175" s="79">
        <v>0</v>
      </c>
      <c r="T175" s="85">
        <f t="shared" si="4"/>
        <v>25</v>
      </c>
      <c r="U175" s="62">
        <f t="shared" si="5"/>
        <v>925825</v>
      </c>
    </row>
    <row r="176" spans="1:21" ht="15.75" customHeight="1" x14ac:dyDescent="0.25">
      <c r="A176" s="7">
        <v>8205</v>
      </c>
      <c r="B176" s="60">
        <v>8111</v>
      </c>
      <c r="C176" s="68" t="s">
        <v>754</v>
      </c>
      <c r="D176" s="78">
        <v>604</v>
      </c>
      <c r="E176" s="61">
        <v>23847732</v>
      </c>
      <c r="F176" s="60">
        <v>242</v>
      </c>
      <c r="G176" s="79">
        <v>8072636</v>
      </c>
      <c r="H176" s="78">
        <v>535</v>
      </c>
      <c r="I176" s="61">
        <v>21123405</v>
      </c>
      <c r="J176" s="60">
        <v>240</v>
      </c>
      <c r="K176" s="79">
        <v>8005920</v>
      </c>
      <c r="L176" s="78">
        <v>48</v>
      </c>
      <c r="M176" s="61">
        <v>1895184</v>
      </c>
      <c r="N176" s="60">
        <v>40</v>
      </c>
      <c r="O176" s="79">
        <v>1334320</v>
      </c>
      <c r="P176" s="78">
        <v>0</v>
      </c>
      <c r="Q176" s="61">
        <v>0</v>
      </c>
      <c r="R176" s="60">
        <v>0</v>
      </c>
      <c r="S176" s="79">
        <v>0</v>
      </c>
      <c r="T176" s="85">
        <f t="shared" si="4"/>
        <v>1709</v>
      </c>
      <c r="U176" s="62">
        <f t="shared" si="5"/>
        <v>64279197</v>
      </c>
    </row>
    <row r="177" spans="1:21" ht="15.75" customHeight="1" x14ac:dyDescent="0.25">
      <c r="A177" s="7">
        <v>8206</v>
      </c>
      <c r="B177" s="60">
        <v>8110</v>
      </c>
      <c r="C177" s="68" t="s">
        <v>311</v>
      </c>
      <c r="D177" s="78">
        <v>1150</v>
      </c>
      <c r="E177" s="61">
        <v>45405450</v>
      </c>
      <c r="F177" s="60">
        <v>300</v>
      </c>
      <c r="G177" s="79">
        <v>10007400</v>
      </c>
      <c r="H177" s="78">
        <v>321</v>
      </c>
      <c r="I177" s="61">
        <v>12674043</v>
      </c>
      <c r="J177" s="60">
        <v>209</v>
      </c>
      <c r="K177" s="79">
        <v>6971822</v>
      </c>
      <c r="L177" s="78">
        <v>15</v>
      </c>
      <c r="M177" s="61">
        <v>592245</v>
      </c>
      <c r="N177" s="60">
        <v>13</v>
      </c>
      <c r="O177" s="79">
        <v>433654</v>
      </c>
      <c r="P177" s="78">
        <v>180</v>
      </c>
      <c r="Q177" s="61">
        <v>7106940</v>
      </c>
      <c r="R177" s="60">
        <v>80</v>
      </c>
      <c r="S177" s="79">
        <v>2668640</v>
      </c>
      <c r="T177" s="85">
        <f t="shared" si="4"/>
        <v>2268</v>
      </c>
      <c r="U177" s="62">
        <f t="shared" si="5"/>
        <v>85860194</v>
      </c>
    </row>
    <row r="178" spans="1:21" ht="15.75" customHeight="1" x14ac:dyDescent="0.25">
      <c r="A178" s="7">
        <v>8207</v>
      </c>
      <c r="B178" s="60">
        <v>8102</v>
      </c>
      <c r="C178" s="68" t="s">
        <v>313</v>
      </c>
      <c r="D178" s="78">
        <v>953</v>
      </c>
      <c r="E178" s="61">
        <v>37627299</v>
      </c>
      <c r="F178" s="60">
        <v>432</v>
      </c>
      <c r="G178" s="79">
        <v>14410656</v>
      </c>
      <c r="H178" s="78">
        <v>366</v>
      </c>
      <c r="I178" s="61">
        <v>14450778</v>
      </c>
      <c r="J178" s="60">
        <v>279</v>
      </c>
      <c r="K178" s="79">
        <v>9306882</v>
      </c>
      <c r="L178" s="78">
        <v>0</v>
      </c>
      <c r="M178" s="61">
        <v>0</v>
      </c>
      <c r="N178" s="60">
        <v>0</v>
      </c>
      <c r="O178" s="79">
        <v>0</v>
      </c>
      <c r="P178" s="78">
        <v>139</v>
      </c>
      <c r="Q178" s="61">
        <v>5488137</v>
      </c>
      <c r="R178" s="60">
        <v>88</v>
      </c>
      <c r="S178" s="79">
        <v>2935504</v>
      </c>
      <c r="T178" s="85">
        <f t="shared" si="4"/>
        <v>2257</v>
      </c>
      <c r="U178" s="62">
        <f t="shared" si="5"/>
        <v>84219256</v>
      </c>
    </row>
    <row r="179" spans="1:21" ht="15.75" customHeight="1" x14ac:dyDescent="0.25">
      <c r="A179" s="7">
        <v>8208</v>
      </c>
      <c r="B179" s="60">
        <v>8106</v>
      </c>
      <c r="C179" s="68" t="s">
        <v>315</v>
      </c>
      <c r="D179" s="78">
        <v>364</v>
      </c>
      <c r="E179" s="61">
        <v>14371812</v>
      </c>
      <c r="F179" s="60">
        <v>186</v>
      </c>
      <c r="G179" s="79">
        <v>6204588</v>
      </c>
      <c r="H179" s="78">
        <v>167</v>
      </c>
      <c r="I179" s="61">
        <v>6593661</v>
      </c>
      <c r="J179" s="60">
        <v>96</v>
      </c>
      <c r="K179" s="79">
        <v>3202368</v>
      </c>
      <c r="L179" s="78">
        <v>0</v>
      </c>
      <c r="M179" s="61">
        <v>0</v>
      </c>
      <c r="N179" s="60">
        <v>0</v>
      </c>
      <c r="O179" s="79">
        <v>0</v>
      </c>
      <c r="P179" s="78">
        <v>20</v>
      </c>
      <c r="Q179" s="61">
        <v>789660</v>
      </c>
      <c r="R179" s="60">
        <v>18</v>
      </c>
      <c r="S179" s="79">
        <v>600444</v>
      </c>
      <c r="T179" s="85">
        <f t="shared" si="4"/>
        <v>851</v>
      </c>
      <c r="U179" s="62">
        <f t="shared" si="5"/>
        <v>31762533</v>
      </c>
    </row>
    <row r="180" spans="1:21" ht="15.75" customHeight="1" x14ac:dyDescent="0.25">
      <c r="A180" s="7">
        <v>8209</v>
      </c>
      <c r="B180" s="60">
        <v>8109</v>
      </c>
      <c r="C180" s="68" t="s">
        <v>317</v>
      </c>
      <c r="D180" s="78">
        <v>127</v>
      </c>
      <c r="E180" s="61">
        <v>5014341</v>
      </c>
      <c r="F180" s="60">
        <v>73</v>
      </c>
      <c r="G180" s="79">
        <v>2435134</v>
      </c>
      <c r="H180" s="78">
        <v>7</v>
      </c>
      <c r="I180" s="61">
        <v>276381</v>
      </c>
      <c r="J180" s="60">
        <v>4</v>
      </c>
      <c r="K180" s="79">
        <v>133432</v>
      </c>
      <c r="L180" s="78">
        <v>3</v>
      </c>
      <c r="M180" s="61">
        <v>118449</v>
      </c>
      <c r="N180" s="60">
        <v>3</v>
      </c>
      <c r="O180" s="79">
        <v>100074</v>
      </c>
      <c r="P180" s="78">
        <v>14</v>
      </c>
      <c r="Q180" s="61">
        <v>552762</v>
      </c>
      <c r="R180" s="60">
        <v>13</v>
      </c>
      <c r="S180" s="79">
        <v>433654</v>
      </c>
      <c r="T180" s="85">
        <f t="shared" si="4"/>
        <v>244</v>
      </c>
      <c r="U180" s="62">
        <f t="shared" si="5"/>
        <v>9064227</v>
      </c>
    </row>
    <row r="181" spans="1:21" ht="15.75" customHeight="1" x14ac:dyDescent="0.25">
      <c r="A181" s="7">
        <v>8210</v>
      </c>
      <c r="B181" s="60">
        <v>8108</v>
      </c>
      <c r="C181" s="68" t="s">
        <v>319</v>
      </c>
      <c r="D181" s="78">
        <v>407</v>
      </c>
      <c r="E181" s="61">
        <v>16069581</v>
      </c>
      <c r="F181" s="60">
        <v>177</v>
      </c>
      <c r="G181" s="79">
        <v>5904366</v>
      </c>
      <c r="H181" s="78">
        <v>363</v>
      </c>
      <c r="I181" s="61">
        <v>14332329</v>
      </c>
      <c r="J181" s="60">
        <v>217</v>
      </c>
      <c r="K181" s="79">
        <v>7238686</v>
      </c>
      <c r="L181" s="78">
        <v>0</v>
      </c>
      <c r="M181" s="61">
        <v>0</v>
      </c>
      <c r="N181" s="60">
        <v>0</v>
      </c>
      <c r="O181" s="79">
        <v>0</v>
      </c>
      <c r="P181" s="78">
        <v>115</v>
      </c>
      <c r="Q181" s="61">
        <v>4540545</v>
      </c>
      <c r="R181" s="60">
        <v>85</v>
      </c>
      <c r="S181" s="79">
        <v>2835430</v>
      </c>
      <c r="T181" s="85">
        <f t="shared" si="4"/>
        <v>1364</v>
      </c>
      <c r="U181" s="62">
        <f t="shared" si="5"/>
        <v>50920937</v>
      </c>
    </row>
    <row r="182" spans="1:21" ht="15.75" customHeight="1" x14ac:dyDescent="0.25">
      <c r="A182" s="7">
        <v>8211</v>
      </c>
      <c r="B182" s="60">
        <v>8103</v>
      </c>
      <c r="C182" s="68" t="s">
        <v>321</v>
      </c>
      <c r="D182" s="78">
        <v>0</v>
      </c>
      <c r="E182" s="61">
        <v>0</v>
      </c>
      <c r="F182" s="60">
        <v>0</v>
      </c>
      <c r="G182" s="79">
        <v>0</v>
      </c>
      <c r="H182" s="78">
        <v>295</v>
      </c>
      <c r="I182" s="61">
        <v>11647485</v>
      </c>
      <c r="J182" s="60">
        <v>220</v>
      </c>
      <c r="K182" s="79">
        <v>7338760</v>
      </c>
      <c r="L182" s="78">
        <v>5</v>
      </c>
      <c r="M182" s="61">
        <v>197415</v>
      </c>
      <c r="N182" s="60">
        <v>5</v>
      </c>
      <c r="O182" s="79">
        <v>166790</v>
      </c>
      <c r="P182" s="78">
        <v>0</v>
      </c>
      <c r="Q182" s="61">
        <v>0</v>
      </c>
      <c r="R182" s="60">
        <v>0</v>
      </c>
      <c r="S182" s="79">
        <v>0</v>
      </c>
      <c r="T182" s="85">
        <f t="shared" si="4"/>
        <v>525</v>
      </c>
      <c r="U182" s="62">
        <f t="shared" si="5"/>
        <v>19350450</v>
      </c>
    </row>
    <row r="183" spans="1:21" ht="15.75" customHeight="1" x14ac:dyDescent="0.25">
      <c r="A183" s="7">
        <v>8212</v>
      </c>
      <c r="B183" s="60">
        <v>8112</v>
      </c>
      <c r="C183" s="68" t="s">
        <v>755</v>
      </c>
      <c r="D183" s="78">
        <v>432</v>
      </c>
      <c r="E183" s="61">
        <v>17056656</v>
      </c>
      <c r="F183" s="60">
        <v>226</v>
      </c>
      <c r="G183" s="79">
        <v>7538908</v>
      </c>
      <c r="H183" s="78">
        <v>223</v>
      </c>
      <c r="I183" s="61">
        <v>8804709</v>
      </c>
      <c r="J183" s="60">
        <v>133</v>
      </c>
      <c r="K183" s="79">
        <v>4436614</v>
      </c>
      <c r="L183" s="78">
        <v>0</v>
      </c>
      <c r="M183" s="61">
        <v>0</v>
      </c>
      <c r="N183" s="60">
        <v>0</v>
      </c>
      <c r="O183" s="79">
        <v>0</v>
      </c>
      <c r="P183" s="78">
        <v>0</v>
      </c>
      <c r="Q183" s="61">
        <v>0</v>
      </c>
      <c r="R183" s="60">
        <v>0</v>
      </c>
      <c r="S183" s="79">
        <v>0</v>
      </c>
      <c r="T183" s="85">
        <f t="shared" si="4"/>
        <v>1014</v>
      </c>
      <c r="U183" s="62">
        <f t="shared" si="5"/>
        <v>37836887</v>
      </c>
    </row>
    <row r="184" spans="1:21" ht="15.75" customHeight="1" x14ac:dyDescent="0.25">
      <c r="A184" s="7">
        <v>8301</v>
      </c>
      <c r="B184" s="60">
        <v>8202</v>
      </c>
      <c r="C184" s="68" t="s">
        <v>325</v>
      </c>
      <c r="D184" s="78">
        <v>384</v>
      </c>
      <c r="E184" s="61">
        <v>15161472</v>
      </c>
      <c r="F184" s="60">
        <v>168</v>
      </c>
      <c r="G184" s="79">
        <v>5604144</v>
      </c>
      <c r="H184" s="78">
        <v>86</v>
      </c>
      <c r="I184" s="61">
        <v>3395538</v>
      </c>
      <c r="J184" s="60">
        <v>59</v>
      </c>
      <c r="K184" s="79">
        <v>1968122</v>
      </c>
      <c r="L184" s="78">
        <v>2</v>
      </c>
      <c r="M184" s="61">
        <v>78966</v>
      </c>
      <c r="N184" s="60">
        <v>2</v>
      </c>
      <c r="O184" s="79">
        <v>66716</v>
      </c>
      <c r="P184" s="78">
        <v>117</v>
      </c>
      <c r="Q184" s="61">
        <v>4619511</v>
      </c>
      <c r="R184" s="60">
        <v>91</v>
      </c>
      <c r="S184" s="79">
        <v>3035578</v>
      </c>
      <c r="T184" s="85">
        <f t="shared" si="4"/>
        <v>909</v>
      </c>
      <c r="U184" s="62">
        <f t="shared" si="5"/>
        <v>33930047</v>
      </c>
    </row>
    <row r="185" spans="1:21" ht="15.75" customHeight="1" x14ac:dyDescent="0.25">
      <c r="A185" s="7">
        <v>8302</v>
      </c>
      <c r="B185" s="60">
        <v>8205</v>
      </c>
      <c r="C185" s="68" t="s">
        <v>327</v>
      </c>
      <c r="D185" s="78">
        <v>351</v>
      </c>
      <c r="E185" s="61">
        <v>13858533</v>
      </c>
      <c r="F185" s="60">
        <v>173</v>
      </c>
      <c r="G185" s="79">
        <v>5770934</v>
      </c>
      <c r="H185" s="78">
        <v>50</v>
      </c>
      <c r="I185" s="61">
        <v>1974150</v>
      </c>
      <c r="J185" s="60">
        <v>33</v>
      </c>
      <c r="K185" s="79">
        <v>1100814</v>
      </c>
      <c r="L185" s="78">
        <v>0</v>
      </c>
      <c r="M185" s="61">
        <v>0</v>
      </c>
      <c r="N185" s="60">
        <v>0</v>
      </c>
      <c r="O185" s="79">
        <v>0</v>
      </c>
      <c r="P185" s="78">
        <v>7</v>
      </c>
      <c r="Q185" s="61">
        <v>276381</v>
      </c>
      <c r="R185" s="60">
        <v>5</v>
      </c>
      <c r="S185" s="79">
        <v>166790</v>
      </c>
      <c r="T185" s="85">
        <f t="shared" si="4"/>
        <v>619</v>
      </c>
      <c r="U185" s="62">
        <f t="shared" si="5"/>
        <v>23147602</v>
      </c>
    </row>
    <row r="186" spans="1:21" ht="15.75" customHeight="1" x14ac:dyDescent="0.25">
      <c r="A186" s="7">
        <v>8303</v>
      </c>
      <c r="B186" s="60">
        <v>8201</v>
      </c>
      <c r="C186" s="68" t="s">
        <v>329</v>
      </c>
      <c r="D186" s="78">
        <v>283</v>
      </c>
      <c r="E186" s="61">
        <v>11173689</v>
      </c>
      <c r="F186" s="60">
        <v>150</v>
      </c>
      <c r="G186" s="79">
        <v>5003700</v>
      </c>
      <c r="H186" s="78">
        <v>52</v>
      </c>
      <c r="I186" s="61">
        <v>2053116</v>
      </c>
      <c r="J186" s="60">
        <v>25</v>
      </c>
      <c r="K186" s="79">
        <v>833950</v>
      </c>
      <c r="L186" s="78">
        <v>0</v>
      </c>
      <c r="M186" s="61">
        <v>0</v>
      </c>
      <c r="N186" s="60">
        <v>0</v>
      </c>
      <c r="O186" s="79">
        <v>0</v>
      </c>
      <c r="P186" s="78">
        <v>32</v>
      </c>
      <c r="Q186" s="61">
        <v>1263456</v>
      </c>
      <c r="R186" s="60">
        <v>25</v>
      </c>
      <c r="S186" s="79">
        <v>833950</v>
      </c>
      <c r="T186" s="85">
        <f t="shared" si="4"/>
        <v>567</v>
      </c>
      <c r="U186" s="62">
        <f t="shared" si="5"/>
        <v>21161861</v>
      </c>
    </row>
    <row r="187" spans="1:21" ht="15.75" customHeight="1" x14ac:dyDescent="0.25">
      <c r="A187" s="7">
        <v>8304</v>
      </c>
      <c r="B187" s="60">
        <v>8206</v>
      </c>
      <c r="C187" s="68" t="s">
        <v>756</v>
      </c>
      <c r="D187" s="78">
        <v>202</v>
      </c>
      <c r="E187" s="61">
        <v>7975566</v>
      </c>
      <c r="F187" s="60">
        <v>82</v>
      </c>
      <c r="G187" s="79">
        <v>2735356</v>
      </c>
      <c r="H187" s="78">
        <v>127</v>
      </c>
      <c r="I187" s="61">
        <v>5014341</v>
      </c>
      <c r="J187" s="60">
        <v>76</v>
      </c>
      <c r="K187" s="79">
        <v>2535208</v>
      </c>
      <c r="L187" s="78">
        <v>0</v>
      </c>
      <c r="M187" s="61">
        <v>0</v>
      </c>
      <c r="N187" s="60">
        <v>0</v>
      </c>
      <c r="O187" s="79">
        <v>0</v>
      </c>
      <c r="P187" s="78">
        <v>71</v>
      </c>
      <c r="Q187" s="61">
        <v>2803293</v>
      </c>
      <c r="R187" s="60">
        <v>47</v>
      </c>
      <c r="S187" s="79">
        <v>1567826</v>
      </c>
      <c r="T187" s="85">
        <f t="shared" si="4"/>
        <v>605</v>
      </c>
      <c r="U187" s="62">
        <f t="shared" si="5"/>
        <v>22631590</v>
      </c>
    </row>
    <row r="188" spans="1:21" ht="15.75" customHeight="1" x14ac:dyDescent="0.25">
      <c r="A188" s="7">
        <v>8305</v>
      </c>
      <c r="B188" s="60">
        <v>8203</v>
      </c>
      <c r="C188" s="68" t="s">
        <v>333</v>
      </c>
      <c r="D188" s="78">
        <v>444</v>
      </c>
      <c r="E188" s="61">
        <v>17530452</v>
      </c>
      <c r="F188" s="60">
        <v>204</v>
      </c>
      <c r="G188" s="79">
        <v>6805032</v>
      </c>
      <c r="H188" s="78">
        <v>36</v>
      </c>
      <c r="I188" s="61">
        <v>1421388</v>
      </c>
      <c r="J188" s="60">
        <v>13</v>
      </c>
      <c r="K188" s="79">
        <v>433654</v>
      </c>
      <c r="L188" s="78">
        <v>0</v>
      </c>
      <c r="M188" s="61">
        <v>0</v>
      </c>
      <c r="N188" s="60">
        <v>0</v>
      </c>
      <c r="O188" s="79">
        <v>0</v>
      </c>
      <c r="P188" s="78">
        <v>10</v>
      </c>
      <c r="Q188" s="61">
        <v>394830</v>
      </c>
      <c r="R188" s="60">
        <v>10</v>
      </c>
      <c r="S188" s="79">
        <v>333580</v>
      </c>
      <c r="T188" s="85">
        <f t="shared" si="4"/>
        <v>717</v>
      </c>
      <c r="U188" s="62">
        <f t="shared" si="5"/>
        <v>26918936</v>
      </c>
    </row>
    <row r="189" spans="1:21" ht="15.75" customHeight="1" x14ac:dyDescent="0.25">
      <c r="A189" s="7">
        <v>8306</v>
      </c>
      <c r="B189" s="60">
        <v>8204</v>
      </c>
      <c r="C189" s="68" t="s">
        <v>335</v>
      </c>
      <c r="D189" s="78">
        <v>94</v>
      </c>
      <c r="E189" s="61">
        <v>3711402</v>
      </c>
      <c r="F189" s="60">
        <v>54</v>
      </c>
      <c r="G189" s="79">
        <v>1801332</v>
      </c>
      <c r="H189" s="78">
        <v>9</v>
      </c>
      <c r="I189" s="61">
        <v>355347</v>
      </c>
      <c r="J189" s="60">
        <v>5</v>
      </c>
      <c r="K189" s="79">
        <v>166790</v>
      </c>
      <c r="L189" s="78">
        <v>0</v>
      </c>
      <c r="M189" s="61">
        <v>0</v>
      </c>
      <c r="N189" s="60">
        <v>0</v>
      </c>
      <c r="O189" s="79">
        <v>0</v>
      </c>
      <c r="P189" s="78">
        <v>0</v>
      </c>
      <c r="Q189" s="61">
        <v>0</v>
      </c>
      <c r="R189" s="60">
        <v>0</v>
      </c>
      <c r="S189" s="79">
        <v>0</v>
      </c>
      <c r="T189" s="85">
        <f t="shared" si="4"/>
        <v>162</v>
      </c>
      <c r="U189" s="62">
        <f t="shared" si="5"/>
        <v>6034871</v>
      </c>
    </row>
    <row r="190" spans="1:21" ht="15.75" customHeight="1" x14ac:dyDescent="0.25">
      <c r="A190" s="7">
        <v>8307</v>
      </c>
      <c r="B190" s="60">
        <v>8207</v>
      </c>
      <c r="C190" s="68" t="s">
        <v>757</v>
      </c>
      <c r="D190" s="78">
        <v>139</v>
      </c>
      <c r="E190" s="61">
        <v>5488137</v>
      </c>
      <c r="F190" s="60">
        <v>73</v>
      </c>
      <c r="G190" s="79">
        <v>2435134</v>
      </c>
      <c r="H190" s="78">
        <v>43</v>
      </c>
      <c r="I190" s="61">
        <v>1697769</v>
      </c>
      <c r="J190" s="60">
        <v>26</v>
      </c>
      <c r="K190" s="79">
        <v>867308</v>
      </c>
      <c r="L190" s="78">
        <v>0</v>
      </c>
      <c r="M190" s="61">
        <v>0</v>
      </c>
      <c r="N190" s="60">
        <v>0</v>
      </c>
      <c r="O190" s="79">
        <v>0</v>
      </c>
      <c r="P190" s="78">
        <v>0</v>
      </c>
      <c r="Q190" s="61">
        <v>0</v>
      </c>
      <c r="R190" s="60">
        <v>0</v>
      </c>
      <c r="S190" s="79">
        <v>0</v>
      </c>
      <c r="T190" s="85">
        <f t="shared" si="4"/>
        <v>281</v>
      </c>
      <c r="U190" s="62">
        <f t="shared" si="5"/>
        <v>10488348</v>
      </c>
    </row>
    <row r="191" spans="1:21" ht="15.75" customHeight="1" x14ac:dyDescent="0.25">
      <c r="A191" s="7">
        <v>8401</v>
      </c>
      <c r="B191" s="60">
        <v>8301</v>
      </c>
      <c r="C191" s="68" t="s">
        <v>758</v>
      </c>
      <c r="D191" s="78">
        <v>1159</v>
      </c>
      <c r="E191" s="61">
        <v>45760797</v>
      </c>
      <c r="F191" s="60">
        <v>569</v>
      </c>
      <c r="G191" s="79">
        <v>18980702</v>
      </c>
      <c r="H191" s="78">
        <v>0</v>
      </c>
      <c r="I191" s="61">
        <v>0</v>
      </c>
      <c r="J191" s="60">
        <v>0</v>
      </c>
      <c r="K191" s="79">
        <v>0</v>
      </c>
      <c r="L191" s="78">
        <v>9</v>
      </c>
      <c r="M191" s="61">
        <v>355347</v>
      </c>
      <c r="N191" s="60">
        <v>8</v>
      </c>
      <c r="O191" s="79">
        <v>266864</v>
      </c>
      <c r="P191" s="78">
        <v>165</v>
      </c>
      <c r="Q191" s="61">
        <v>6514695</v>
      </c>
      <c r="R191" s="60">
        <v>121</v>
      </c>
      <c r="S191" s="79">
        <v>4036318</v>
      </c>
      <c r="T191" s="85">
        <f t="shared" si="4"/>
        <v>2031</v>
      </c>
      <c r="U191" s="62">
        <f t="shared" si="5"/>
        <v>75914723</v>
      </c>
    </row>
    <row r="192" spans="1:21" ht="15.75" customHeight="1" x14ac:dyDescent="0.25">
      <c r="A192" s="7">
        <v>8402</v>
      </c>
      <c r="B192" s="60">
        <v>8311</v>
      </c>
      <c r="C192" s="68" t="s">
        <v>759</v>
      </c>
      <c r="D192" s="78">
        <v>225</v>
      </c>
      <c r="E192" s="61">
        <v>8883675</v>
      </c>
      <c r="F192" s="60">
        <v>151</v>
      </c>
      <c r="G192" s="79">
        <v>5037058</v>
      </c>
      <c r="H192" s="78">
        <v>56</v>
      </c>
      <c r="I192" s="61">
        <v>2211048</v>
      </c>
      <c r="J192" s="60">
        <v>39</v>
      </c>
      <c r="K192" s="79">
        <v>1300962</v>
      </c>
      <c r="L192" s="78">
        <v>1</v>
      </c>
      <c r="M192" s="61">
        <v>39483</v>
      </c>
      <c r="N192" s="60">
        <v>1</v>
      </c>
      <c r="O192" s="79">
        <v>33358</v>
      </c>
      <c r="P192" s="78">
        <v>20</v>
      </c>
      <c r="Q192" s="61">
        <v>789660</v>
      </c>
      <c r="R192" s="60">
        <v>14</v>
      </c>
      <c r="S192" s="79">
        <v>467012</v>
      </c>
      <c r="T192" s="85">
        <f t="shared" si="4"/>
        <v>507</v>
      </c>
      <c r="U192" s="62">
        <f t="shared" si="5"/>
        <v>18762256</v>
      </c>
    </row>
    <row r="193" spans="1:21" ht="15.75" customHeight="1" x14ac:dyDescent="0.25">
      <c r="A193" s="7">
        <v>8403</v>
      </c>
      <c r="B193" s="60">
        <v>8304</v>
      </c>
      <c r="C193" s="68" t="s">
        <v>343</v>
      </c>
      <c r="D193" s="78">
        <v>346</v>
      </c>
      <c r="E193" s="61">
        <v>13661118</v>
      </c>
      <c r="F193" s="60">
        <v>183</v>
      </c>
      <c r="G193" s="79">
        <v>6104514</v>
      </c>
      <c r="H193" s="78">
        <v>31</v>
      </c>
      <c r="I193" s="61">
        <v>1223973</v>
      </c>
      <c r="J193" s="60">
        <v>16</v>
      </c>
      <c r="K193" s="79">
        <v>533728</v>
      </c>
      <c r="L193" s="78">
        <v>0</v>
      </c>
      <c r="M193" s="61">
        <v>0</v>
      </c>
      <c r="N193" s="60">
        <v>0</v>
      </c>
      <c r="O193" s="79">
        <v>0</v>
      </c>
      <c r="P193" s="78">
        <v>50</v>
      </c>
      <c r="Q193" s="61">
        <v>1974150</v>
      </c>
      <c r="R193" s="60">
        <v>50</v>
      </c>
      <c r="S193" s="79">
        <v>1667900</v>
      </c>
      <c r="T193" s="85">
        <f t="shared" si="4"/>
        <v>676</v>
      </c>
      <c r="U193" s="62">
        <f t="shared" si="5"/>
        <v>25165383</v>
      </c>
    </row>
    <row r="194" spans="1:21" ht="15.75" customHeight="1" x14ac:dyDescent="0.25">
      <c r="A194" s="7">
        <v>8404</v>
      </c>
      <c r="B194" s="60">
        <v>8309</v>
      </c>
      <c r="C194" s="68" t="s">
        <v>345</v>
      </c>
      <c r="D194" s="78">
        <v>62</v>
      </c>
      <c r="E194" s="61">
        <v>2447946</v>
      </c>
      <c r="F194" s="60">
        <v>35</v>
      </c>
      <c r="G194" s="79">
        <v>1167530</v>
      </c>
      <c r="H194" s="78">
        <v>79</v>
      </c>
      <c r="I194" s="61">
        <v>3119157</v>
      </c>
      <c r="J194" s="60">
        <v>39</v>
      </c>
      <c r="K194" s="79">
        <v>1300962</v>
      </c>
      <c r="L194" s="78">
        <v>0</v>
      </c>
      <c r="M194" s="61">
        <v>0</v>
      </c>
      <c r="N194" s="60">
        <v>0</v>
      </c>
      <c r="O194" s="79">
        <v>0</v>
      </c>
      <c r="P194" s="78">
        <v>10</v>
      </c>
      <c r="Q194" s="61">
        <v>394830</v>
      </c>
      <c r="R194" s="60">
        <v>9</v>
      </c>
      <c r="S194" s="79">
        <v>300222</v>
      </c>
      <c r="T194" s="85">
        <f t="shared" si="4"/>
        <v>234</v>
      </c>
      <c r="U194" s="62">
        <f t="shared" si="5"/>
        <v>8730647</v>
      </c>
    </row>
    <row r="195" spans="1:21" ht="15.75" customHeight="1" x14ac:dyDescent="0.25">
      <c r="A195" s="7">
        <v>8405</v>
      </c>
      <c r="B195" s="60">
        <v>8306</v>
      </c>
      <c r="C195" s="68" t="s">
        <v>347</v>
      </c>
      <c r="D195" s="78">
        <v>335</v>
      </c>
      <c r="E195" s="61">
        <v>13226805</v>
      </c>
      <c r="F195" s="60">
        <v>134</v>
      </c>
      <c r="G195" s="79">
        <v>4469972</v>
      </c>
      <c r="H195" s="78">
        <v>16</v>
      </c>
      <c r="I195" s="61">
        <v>631728</v>
      </c>
      <c r="J195" s="60">
        <v>6</v>
      </c>
      <c r="K195" s="79">
        <v>200148</v>
      </c>
      <c r="L195" s="78">
        <v>7</v>
      </c>
      <c r="M195" s="61">
        <v>276381</v>
      </c>
      <c r="N195" s="60">
        <v>5</v>
      </c>
      <c r="O195" s="79">
        <v>166790</v>
      </c>
      <c r="P195" s="78">
        <v>33</v>
      </c>
      <c r="Q195" s="61">
        <v>1302939</v>
      </c>
      <c r="R195" s="60">
        <v>30</v>
      </c>
      <c r="S195" s="79">
        <v>1000740</v>
      </c>
      <c r="T195" s="85">
        <f t="shared" si="4"/>
        <v>566</v>
      </c>
      <c r="U195" s="62">
        <f t="shared" si="5"/>
        <v>21275503</v>
      </c>
    </row>
    <row r="196" spans="1:21" ht="15.75" customHeight="1" x14ac:dyDescent="0.25">
      <c r="A196" s="7">
        <v>8406</v>
      </c>
      <c r="B196" s="60">
        <v>8307</v>
      </c>
      <c r="C196" s="68" t="s">
        <v>349</v>
      </c>
      <c r="D196" s="78">
        <v>153</v>
      </c>
      <c r="E196" s="61">
        <v>6040899</v>
      </c>
      <c r="F196" s="60">
        <v>64</v>
      </c>
      <c r="G196" s="79">
        <v>2134912</v>
      </c>
      <c r="H196" s="78">
        <v>71</v>
      </c>
      <c r="I196" s="61">
        <v>2803293</v>
      </c>
      <c r="J196" s="60">
        <v>46</v>
      </c>
      <c r="K196" s="79">
        <v>1534468</v>
      </c>
      <c r="L196" s="78">
        <v>0</v>
      </c>
      <c r="M196" s="61">
        <v>0</v>
      </c>
      <c r="N196" s="60">
        <v>0</v>
      </c>
      <c r="O196" s="79">
        <v>0</v>
      </c>
      <c r="P196" s="78">
        <v>0</v>
      </c>
      <c r="Q196" s="61">
        <v>0</v>
      </c>
      <c r="R196" s="60">
        <v>0</v>
      </c>
      <c r="S196" s="79">
        <v>0</v>
      </c>
      <c r="T196" s="85">
        <f t="shared" si="4"/>
        <v>334</v>
      </c>
      <c r="U196" s="62">
        <f t="shared" si="5"/>
        <v>12513572</v>
      </c>
    </row>
    <row r="197" spans="1:21" ht="15.75" customHeight="1" x14ac:dyDescent="0.25">
      <c r="A197" s="7">
        <v>8407</v>
      </c>
      <c r="B197" s="60">
        <v>8305</v>
      </c>
      <c r="C197" s="68" t="s">
        <v>760</v>
      </c>
      <c r="D197" s="78">
        <v>315</v>
      </c>
      <c r="E197" s="61">
        <v>12437145</v>
      </c>
      <c r="F197" s="60">
        <v>175</v>
      </c>
      <c r="G197" s="79">
        <v>5837650</v>
      </c>
      <c r="H197" s="78">
        <v>12</v>
      </c>
      <c r="I197" s="61">
        <v>473796</v>
      </c>
      <c r="J197" s="60">
        <v>3</v>
      </c>
      <c r="K197" s="79">
        <v>100074</v>
      </c>
      <c r="L197" s="78">
        <v>7</v>
      </c>
      <c r="M197" s="61">
        <v>276381</v>
      </c>
      <c r="N197" s="60">
        <v>7</v>
      </c>
      <c r="O197" s="79">
        <v>233506</v>
      </c>
      <c r="P197" s="78">
        <v>60</v>
      </c>
      <c r="Q197" s="61">
        <v>2368980</v>
      </c>
      <c r="R197" s="60">
        <v>43</v>
      </c>
      <c r="S197" s="79">
        <v>1434394</v>
      </c>
      <c r="T197" s="85">
        <f t="shared" si="4"/>
        <v>622</v>
      </c>
      <c r="U197" s="62">
        <f t="shared" si="5"/>
        <v>23161926</v>
      </c>
    </row>
    <row r="198" spans="1:21" ht="15.75" customHeight="1" x14ac:dyDescent="0.25">
      <c r="A198" s="7">
        <v>8408</v>
      </c>
      <c r="B198" s="60">
        <v>8308</v>
      </c>
      <c r="C198" s="68" t="s">
        <v>353</v>
      </c>
      <c r="D198" s="78">
        <v>51</v>
      </c>
      <c r="E198" s="61">
        <v>2013633</v>
      </c>
      <c r="F198" s="60">
        <v>21</v>
      </c>
      <c r="G198" s="79">
        <v>700518</v>
      </c>
      <c r="H198" s="78">
        <v>22</v>
      </c>
      <c r="I198" s="61">
        <v>868626</v>
      </c>
      <c r="J198" s="60">
        <v>17</v>
      </c>
      <c r="K198" s="79">
        <v>567086</v>
      </c>
      <c r="L198" s="78">
        <v>0</v>
      </c>
      <c r="M198" s="61">
        <v>0</v>
      </c>
      <c r="N198" s="60">
        <v>0</v>
      </c>
      <c r="O198" s="79">
        <v>0</v>
      </c>
      <c r="P198" s="78">
        <v>3</v>
      </c>
      <c r="Q198" s="61">
        <v>118449</v>
      </c>
      <c r="R198" s="60">
        <v>2</v>
      </c>
      <c r="S198" s="79">
        <v>66716</v>
      </c>
      <c r="T198" s="85">
        <f t="shared" si="4"/>
        <v>116</v>
      </c>
      <c r="U198" s="62">
        <f t="shared" si="5"/>
        <v>4335028</v>
      </c>
    </row>
    <row r="199" spans="1:21" ht="15.75" customHeight="1" x14ac:dyDescent="0.25">
      <c r="A199" s="7">
        <v>8409</v>
      </c>
      <c r="B199" s="60">
        <v>8313</v>
      </c>
      <c r="C199" s="68" t="s">
        <v>355</v>
      </c>
      <c r="D199" s="78">
        <v>268</v>
      </c>
      <c r="E199" s="61">
        <v>10581444</v>
      </c>
      <c r="F199" s="60">
        <v>118</v>
      </c>
      <c r="G199" s="79">
        <v>3936244</v>
      </c>
      <c r="H199" s="78">
        <v>37</v>
      </c>
      <c r="I199" s="61">
        <v>1460871</v>
      </c>
      <c r="J199" s="60">
        <v>19</v>
      </c>
      <c r="K199" s="79">
        <v>633802</v>
      </c>
      <c r="L199" s="78">
        <v>0</v>
      </c>
      <c r="M199" s="61">
        <v>0</v>
      </c>
      <c r="N199" s="60">
        <v>0</v>
      </c>
      <c r="O199" s="79">
        <v>0</v>
      </c>
      <c r="P199" s="78">
        <v>0</v>
      </c>
      <c r="Q199" s="61">
        <v>0</v>
      </c>
      <c r="R199" s="60">
        <v>0</v>
      </c>
      <c r="S199" s="79">
        <v>0</v>
      </c>
      <c r="T199" s="85">
        <f t="shared" si="4"/>
        <v>442</v>
      </c>
      <c r="U199" s="62">
        <f t="shared" si="5"/>
        <v>16612361</v>
      </c>
    </row>
    <row r="200" spans="1:21" ht="15.75" customHeight="1" x14ac:dyDescent="0.25">
      <c r="A200" s="7">
        <v>8410</v>
      </c>
      <c r="B200" s="60">
        <v>8303</v>
      </c>
      <c r="C200" s="68" t="s">
        <v>357</v>
      </c>
      <c r="D200" s="78">
        <v>365</v>
      </c>
      <c r="E200" s="61">
        <v>14411295</v>
      </c>
      <c r="F200" s="60">
        <v>169</v>
      </c>
      <c r="G200" s="79">
        <v>5637502</v>
      </c>
      <c r="H200" s="78">
        <v>125</v>
      </c>
      <c r="I200" s="61">
        <v>4935375</v>
      </c>
      <c r="J200" s="60">
        <v>80</v>
      </c>
      <c r="K200" s="79">
        <v>2668640</v>
      </c>
      <c r="L200" s="78">
        <v>0</v>
      </c>
      <c r="M200" s="61">
        <v>0</v>
      </c>
      <c r="N200" s="60">
        <v>0</v>
      </c>
      <c r="O200" s="79">
        <v>0</v>
      </c>
      <c r="P200" s="78">
        <v>0</v>
      </c>
      <c r="Q200" s="61">
        <v>0</v>
      </c>
      <c r="R200" s="60">
        <v>0</v>
      </c>
      <c r="S200" s="79">
        <v>0</v>
      </c>
      <c r="T200" s="85">
        <f t="shared" ref="T200:T263" si="6">D200+F200+H200+J200+L200+N200+P200+R200</f>
        <v>739</v>
      </c>
      <c r="U200" s="62">
        <f t="shared" ref="U200:U263" si="7">E200+G200+I200+K200+M200+O200+Q200+S200</f>
        <v>27652812</v>
      </c>
    </row>
    <row r="201" spans="1:21" ht="15.75" customHeight="1" x14ac:dyDescent="0.25">
      <c r="A201" s="7">
        <v>8411</v>
      </c>
      <c r="B201" s="60">
        <v>8310</v>
      </c>
      <c r="C201" s="68" t="s">
        <v>359</v>
      </c>
      <c r="D201" s="78">
        <v>36</v>
      </c>
      <c r="E201" s="61">
        <v>1421388</v>
      </c>
      <c r="F201" s="60">
        <v>15</v>
      </c>
      <c r="G201" s="79">
        <v>500370</v>
      </c>
      <c r="H201" s="78">
        <v>23</v>
      </c>
      <c r="I201" s="61">
        <v>908109</v>
      </c>
      <c r="J201" s="60">
        <v>15</v>
      </c>
      <c r="K201" s="79">
        <v>500370</v>
      </c>
      <c r="L201" s="78">
        <v>0</v>
      </c>
      <c r="M201" s="61">
        <v>0</v>
      </c>
      <c r="N201" s="60">
        <v>0</v>
      </c>
      <c r="O201" s="79">
        <v>0</v>
      </c>
      <c r="P201" s="78">
        <v>0</v>
      </c>
      <c r="Q201" s="61">
        <v>0</v>
      </c>
      <c r="R201" s="60">
        <v>0</v>
      </c>
      <c r="S201" s="79">
        <v>0</v>
      </c>
      <c r="T201" s="85">
        <f t="shared" si="6"/>
        <v>89</v>
      </c>
      <c r="U201" s="62">
        <f t="shared" si="7"/>
        <v>3330237</v>
      </c>
    </row>
    <row r="202" spans="1:21" ht="15.75" customHeight="1" x14ac:dyDescent="0.25">
      <c r="A202" s="7">
        <v>8412</v>
      </c>
      <c r="B202" s="60">
        <v>8312</v>
      </c>
      <c r="C202" s="68" t="s">
        <v>361</v>
      </c>
      <c r="D202" s="78">
        <v>181</v>
      </c>
      <c r="E202" s="61">
        <v>7146423</v>
      </c>
      <c r="F202" s="60">
        <v>82</v>
      </c>
      <c r="G202" s="79">
        <v>2735356</v>
      </c>
      <c r="H202" s="78">
        <v>40</v>
      </c>
      <c r="I202" s="61">
        <v>1579320</v>
      </c>
      <c r="J202" s="60">
        <v>31</v>
      </c>
      <c r="K202" s="79">
        <v>1034098</v>
      </c>
      <c r="L202" s="78">
        <v>0</v>
      </c>
      <c r="M202" s="61">
        <v>0</v>
      </c>
      <c r="N202" s="60">
        <v>0</v>
      </c>
      <c r="O202" s="79">
        <v>0</v>
      </c>
      <c r="P202" s="78">
        <v>31</v>
      </c>
      <c r="Q202" s="61">
        <v>1223973</v>
      </c>
      <c r="R202" s="60">
        <v>23</v>
      </c>
      <c r="S202" s="79">
        <v>767234</v>
      </c>
      <c r="T202" s="85">
        <f t="shared" si="6"/>
        <v>388</v>
      </c>
      <c r="U202" s="62">
        <f t="shared" si="7"/>
        <v>14486404</v>
      </c>
    </row>
    <row r="203" spans="1:21" ht="15.75" customHeight="1" x14ac:dyDescent="0.25">
      <c r="A203" s="7">
        <v>8413</v>
      </c>
      <c r="B203" s="60">
        <v>8302</v>
      </c>
      <c r="C203" s="68" t="s">
        <v>363</v>
      </c>
      <c r="D203" s="78">
        <v>65</v>
      </c>
      <c r="E203" s="61">
        <v>2566395</v>
      </c>
      <c r="F203" s="60">
        <v>37</v>
      </c>
      <c r="G203" s="79">
        <v>1234246</v>
      </c>
      <c r="H203" s="78">
        <v>28</v>
      </c>
      <c r="I203" s="61">
        <v>1105524</v>
      </c>
      <c r="J203" s="60">
        <v>13</v>
      </c>
      <c r="K203" s="79">
        <v>433654</v>
      </c>
      <c r="L203" s="78">
        <v>0</v>
      </c>
      <c r="M203" s="61">
        <v>0</v>
      </c>
      <c r="N203" s="60">
        <v>0</v>
      </c>
      <c r="O203" s="79">
        <v>0</v>
      </c>
      <c r="P203" s="78">
        <v>0</v>
      </c>
      <c r="Q203" s="61">
        <v>0</v>
      </c>
      <c r="R203" s="60">
        <v>0</v>
      </c>
      <c r="S203" s="79">
        <v>0</v>
      </c>
      <c r="T203" s="85">
        <f t="shared" si="6"/>
        <v>143</v>
      </c>
      <c r="U203" s="62">
        <f t="shared" si="7"/>
        <v>5339819</v>
      </c>
    </row>
    <row r="204" spans="1:21" ht="15.75" customHeight="1" x14ac:dyDescent="0.25">
      <c r="A204" s="7">
        <v>8414</v>
      </c>
      <c r="B204" s="60">
        <v>8314</v>
      </c>
      <c r="C204" s="68" t="s">
        <v>761</v>
      </c>
      <c r="D204" s="78">
        <v>73</v>
      </c>
      <c r="E204" s="61">
        <v>2882259</v>
      </c>
      <c r="F204" s="60">
        <v>39</v>
      </c>
      <c r="G204" s="79">
        <v>1300962</v>
      </c>
      <c r="H204" s="78">
        <v>35</v>
      </c>
      <c r="I204" s="61">
        <v>1381905</v>
      </c>
      <c r="J204" s="60">
        <v>16</v>
      </c>
      <c r="K204" s="79">
        <v>533728</v>
      </c>
      <c r="L204" s="78">
        <v>0</v>
      </c>
      <c r="M204" s="61">
        <v>0</v>
      </c>
      <c r="N204" s="60">
        <v>0</v>
      </c>
      <c r="O204" s="79">
        <v>0</v>
      </c>
      <c r="P204" s="78">
        <v>0</v>
      </c>
      <c r="Q204" s="61">
        <v>0</v>
      </c>
      <c r="R204" s="60">
        <v>0</v>
      </c>
      <c r="S204" s="79">
        <v>0</v>
      </c>
      <c r="T204" s="85">
        <f t="shared" si="6"/>
        <v>163</v>
      </c>
      <c r="U204" s="62">
        <f t="shared" si="7"/>
        <v>6098854</v>
      </c>
    </row>
    <row r="205" spans="1:21" ht="15.75" customHeight="1" x14ac:dyDescent="0.25">
      <c r="A205" s="7">
        <v>9101</v>
      </c>
      <c r="B205" s="60">
        <v>9201</v>
      </c>
      <c r="C205" s="68" t="s">
        <v>368</v>
      </c>
      <c r="D205" s="78">
        <v>426</v>
      </c>
      <c r="E205" s="61">
        <v>16819758</v>
      </c>
      <c r="F205" s="60">
        <v>245</v>
      </c>
      <c r="G205" s="79">
        <v>8172710</v>
      </c>
      <c r="H205" s="78">
        <v>231</v>
      </c>
      <c r="I205" s="61">
        <v>9120573</v>
      </c>
      <c r="J205" s="60">
        <v>117</v>
      </c>
      <c r="K205" s="79">
        <v>3902886</v>
      </c>
      <c r="L205" s="78">
        <v>0</v>
      </c>
      <c r="M205" s="61">
        <v>0</v>
      </c>
      <c r="N205" s="60">
        <v>0</v>
      </c>
      <c r="O205" s="79">
        <v>0</v>
      </c>
      <c r="P205" s="78">
        <v>80</v>
      </c>
      <c r="Q205" s="61">
        <v>3158640</v>
      </c>
      <c r="R205" s="60">
        <v>66</v>
      </c>
      <c r="S205" s="79">
        <v>2201628</v>
      </c>
      <c r="T205" s="85">
        <f t="shared" si="6"/>
        <v>1165</v>
      </c>
      <c r="U205" s="62">
        <f t="shared" si="7"/>
        <v>43376195</v>
      </c>
    </row>
    <row r="206" spans="1:21" ht="15.75" customHeight="1" x14ac:dyDescent="0.25">
      <c r="A206" s="7">
        <v>9102</v>
      </c>
      <c r="B206" s="60">
        <v>9208</v>
      </c>
      <c r="C206" s="68" t="s">
        <v>762</v>
      </c>
      <c r="D206" s="78">
        <v>131</v>
      </c>
      <c r="E206" s="61">
        <v>5172273</v>
      </c>
      <c r="F206" s="60">
        <v>56</v>
      </c>
      <c r="G206" s="79">
        <v>1868048</v>
      </c>
      <c r="H206" s="78">
        <v>14</v>
      </c>
      <c r="I206" s="61">
        <v>552762</v>
      </c>
      <c r="J206" s="60">
        <v>5</v>
      </c>
      <c r="K206" s="79">
        <v>166790</v>
      </c>
      <c r="L206" s="78">
        <v>0</v>
      </c>
      <c r="M206" s="61">
        <v>0</v>
      </c>
      <c r="N206" s="60">
        <v>0</v>
      </c>
      <c r="O206" s="79">
        <v>0</v>
      </c>
      <c r="P206" s="78">
        <v>47</v>
      </c>
      <c r="Q206" s="61">
        <v>1855701</v>
      </c>
      <c r="R206" s="60">
        <v>34</v>
      </c>
      <c r="S206" s="79">
        <v>1134172</v>
      </c>
      <c r="T206" s="85">
        <f t="shared" si="6"/>
        <v>287</v>
      </c>
      <c r="U206" s="62">
        <f t="shared" si="7"/>
        <v>10749746</v>
      </c>
    </row>
    <row r="207" spans="1:21" ht="15.75" customHeight="1" x14ac:dyDescent="0.25">
      <c r="A207" s="7">
        <v>9103</v>
      </c>
      <c r="B207" s="60">
        <v>9206</v>
      </c>
      <c r="C207" s="68" t="s">
        <v>372</v>
      </c>
      <c r="D207" s="78">
        <v>114</v>
      </c>
      <c r="E207" s="61">
        <v>4501062</v>
      </c>
      <c r="F207" s="60">
        <v>80</v>
      </c>
      <c r="G207" s="79">
        <v>2668640</v>
      </c>
      <c r="H207" s="78">
        <v>34</v>
      </c>
      <c r="I207" s="61">
        <v>1342422</v>
      </c>
      <c r="J207" s="60">
        <v>26</v>
      </c>
      <c r="K207" s="79">
        <v>867308</v>
      </c>
      <c r="L207" s="78">
        <v>0</v>
      </c>
      <c r="M207" s="61">
        <v>0</v>
      </c>
      <c r="N207" s="60">
        <v>0</v>
      </c>
      <c r="O207" s="79">
        <v>0</v>
      </c>
      <c r="P207" s="78">
        <v>38</v>
      </c>
      <c r="Q207" s="61">
        <v>1500354</v>
      </c>
      <c r="R207" s="60">
        <v>30</v>
      </c>
      <c r="S207" s="79">
        <v>1000740</v>
      </c>
      <c r="T207" s="85">
        <f t="shared" si="6"/>
        <v>322</v>
      </c>
      <c r="U207" s="62">
        <f t="shared" si="7"/>
        <v>11880526</v>
      </c>
    </row>
    <row r="208" spans="1:21" ht="15.75" customHeight="1" x14ac:dyDescent="0.25">
      <c r="A208" s="7">
        <v>9104</v>
      </c>
      <c r="B208" s="60">
        <v>9209</v>
      </c>
      <c r="C208" s="68" t="s">
        <v>374</v>
      </c>
      <c r="D208" s="78">
        <v>97</v>
      </c>
      <c r="E208" s="61">
        <v>3829851</v>
      </c>
      <c r="F208" s="60">
        <v>54</v>
      </c>
      <c r="G208" s="79">
        <v>1801332</v>
      </c>
      <c r="H208" s="78">
        <v>25</v>
      </c>
      <c r="I208" s="61">
        <v>987075</v>
      </c>
      <c r="J208" s="60">
        <v>11</v>
      </c>
      <c r="K208" s="79">
        <v>366938</v>
      </c>
      <c r="L208" s="78">
        <v>0</v>
      </c>
      <c r="M208" s="61">
        <v>0</v>
      </c>
      <c r="N208" s="60">
        <v>0</v>
      </c>
      <c r="O208" s="79">
        <v>0</v>
      </c>
      <c r="P208" s="78">
        <v>24</v>
      </c>
      <c r="Q208" s="61">
        <v>947592</v>
      </c>
      <c r="R208" s="60">
        <v>17</v>
      </c>
      <c r="S208" s="79">
        <v>567086</v>
      </c>
      <c r="T208" s="85">
        <f t="shared" si="6"/>
        <v>228</v>
      </c>
      <c r="U208" s="62">
        <f t="shared" si="7"/>
        <v>8499874</v>
      </c>
    </row>
    <row r="209" spans="1:21" ht="15.75" customHeight="1" x14ac:dyDescent="0.25">
      <c r="A209" s="7">
        <v>9105</v>
      </c>
      <c r="B209" s="60">
        <v>9202</v>
      </c>
      <c r="C209" s="68" t="s">
        <v>376</v>
      </c>
      <c r="D209" s="78">
        <v>250</v>
      </c>
      <c r="E209" s="61">
        <v>9870750</v>
      </c>
      <c r="F209" s="60">
        <v>127</v>
      </c>
      <c r="G209" s="79">
        <v>4236466</v>
      </c>
      <c r="H209" s="78">
        <v>42</v>
      </c>
      <c r="I209" s="61">
        <v>1658286</v>
      </c>
      <c r="J209" s="60">
        <v>15</v>
      </c>
      <c r="K209" s="79">
        <v>500370</v>
      </c>
      <c r="L209" s="78">
        <v>0</v>
      </c>
      <c r="M209" s="61">
        <v>0</v>
      </c>
      <c r="N209" s="60">
        <v>0</v>
      </c>
      <c r="O209" s="79">
        <v>0</v>
      </c>
      <c r="P209" s="78">
        <v>54</v>
      </c>
      <c r="Q209" s="61">
        <v>2132082</v>
      </c>
      <c r="R209" s="60">
        <v>54</v>
      </c>
      <c r="S209" s="79">
        <v>1801332</v>
      </c>
      <c r="T209" s="85">
        <f t="shared" si="6"/>
        <v>542</v>
      </c>
      <c r="U209" s="62">
        <f t="shared" si="7"/>
        <v>20199286</v>
      </c>
    </row>
    <row r="210" spans="1:21" ht="15.75" customHeight="1" x14ac:dyDescent="0.25">
      <c r="A210" s="7">
        <v>9106</v>
      </c>
      <c r="B210" s="60">
        <v>9204</v>
      </c>
      <c r="C210" s="68" t="s">
        <v>378</v>
      </c>
      <c r="D210" s="78">
        <v>58</v>
      </c>
      <c r="E210" s="61">
        <v>2290014</v>
      </c>
      <c r="F210" s="60">
        <v>28</v>
      </c>
      <c r="G210" s="79">
        <v>934024</v>
      </c>
      <c r="H210" s="78">
        <v>36</v>
      </c>
      <c r="I210" s="61">
        <v>1421388</v>
      </c>
      <c r="J210" s="60">
        <v>12</v>
      </c>
      <c r="K210" s="79">
        <v>400296</v>
      </c>
      <c r="L210" s="78">
        <v>0</v>
      </c>
      <c r="M210" s="61">
        <v>0</v>
      </c>
      <c r="N210" s="60">
        <v>0</v>
      </c>
      <c r="O210" s="79">
        <v>0</v>
      </c>
      <c r="P210" s="78">
        <v>35</v>
      </c>
      <c r="Q210" s="61">
        <v>1381905</v>
      </c>
      <c r="R210" s="60">
        <v>28</v>
      </c>
      <c r="S210" s="79">
        <v>934024</v>
      </c>
      <c r="T210" s="85">
        <f t="shared" si="6"/>
        <v>197</v>
      </c>
      <c r="U210" s="62">
        <f t="shared" si="7"/>
        <v>7361651</v>
      </c>
    </row>
    <row r="211" spans="1:21" ht="15.75" customHeight="1" x14ac:dyDescent="0.25">
      <c r="A211" s="7">
        <v>9107</v>
      </c>
      <c r="B211" s="60">
        <v>9210</v>
      </c>
      <c r="C211" s="68" t="s">
        <v>763</v>
      </c>
      <c r="D211" s="78">
        <v>195</v>
      </c>
      <c r="E211" s="61">
        <v>7699185</v>
      </c>
      <c r="F211" s="60">
        <v>126</v>
      </c>
      <c r="G211" s="79">
        <v>4203108</v>
      </c>
      <c r="H211" s="78">
        <v>24</v>
      </c>
      <c r="I211" s="61">
        <v>947592</v>
      </c>
      <c r="J211" s="60">
        <v>13</v>
      </c>
      <c r="K211" s="79">
        <v>433654</v>
      </c>
      <c r="L211" s="78">
        <v>0</v>
      </c>
      <c r="M211" s="61">
        <v>0</v>
      </c>
      <c r="N211" s="60">
        <v>0</v>
      </c>
      <c r="O211" s="79">
        <v>0</v>
      </c>
      <c r="P211" s="78">
        <v>53</v>
      </c>
      <c r="Q211" s="61">
        <v>2092599</v>
      </c>
      <c r="R211" s="60">
        <v>46</v>
      </c>
      <c r="S211" s="79">
        <v>1534468</v>
      </c>
      <c r="T211" s="85">
        <f t="shared" si="6"/>
        <v>457</v>
      </c>
      <c r="U211" s="62">
        <f t="shared" si="7"/>
        <v>16910606</v>
      </c>
    </row>
    <row r="212" spans="1:21" ht="15.75" customHeight="1" x14ac:dyDescent="0.25">
      <c r="A212" s="7">
        <v>9108</v>
      </c>
      <c r="B212" s="60">
        <v>9207</v>
      </c>
      <c r="C212" s="68" t="s">
        <v>382</v>
      </c>
      <c r="D212" s="78">
        <v>100</v>
      </c>
      <c r="E212" s="61">
        <v>3948300</v>
      </c>
      <c r="F212" s="60">
        <v>58</v>
      </c>
      <c r="G212" s="79">
        <v>1934764</v>
      </c>
      <c r="H212" s="78">
        <v>44</v>
      </c>
      <c r="I212" s="61">
        <v>1737252</v>
      </c>
      <c r="J212" s="60">
        <v>22</v>
      </c>
      <c r="K212" s="79">
        <v>733876</v>
      </c>
      <c r="L212" s="78">
        <v>0</v>
      </c>
      <c r="M212" s="61">
        <v>0</v>
      </c>
      <c r="N212" s="60">
        <v>0</v>
      </c>
      <c r="O212" s="79">
        <v>0</v>
      </c>
      <c r="P212" s="78">
        <v>13</v>
      </c>
      <c r="Q212" s="61">
        <v>513279</v>
      </c>
      <c r="R212" s="60">
        <v>10</v>
      </c>
      <c r="S212" s="79">
        <v>333580</v>
      </c>
      <c r="T212" s="85">
        <f t="shared" si="6"/>
        <v>247</v>
      </c>
      <c r="U212" s="62">
        <f t="shared" si="7"/>
        <v>9201051</v>
      </c>
    </row>
    <row r="213" spans="1:21" ht="15.75" customHeight="1" x14ac:dyDescent="0.25">
      <c r="A213" s="7">
        <v>9109</v>
      </c>
      <c r="B213" s="60">
        <v>9211</v>
      </c>
      <c r="C213" s="68" t="s">
        <v>384</v>
      </c>
      <c r="D213" s="78">
        <v>387</v>
      </c>
      <c r="E213" s="61">
        <v>15279921</v>
      </c>
      <c r="F213" s="60">
        <v>203</v>
      </c>
      <c r="G213" s="79">
        <v>6771674</v>
      </c>
      <c r="H213" s="78">
        <v>171</v>
      </c>
      <c r="I213" s="61">
        <v>6751593</v>
      </c>
      <c r="J213" s="60">
        <v>78</v>
      </c>
      <c r="K213" s="79">
        <v>2601924</v>
      </c>
      <c r="L213" s="78">
        <v>1</v>
      </c>
      <c r="M213" s="61">
        <v>39483</v>
      </c>
      <c r="N213" s="60">
        <v>1</v>
      </c>
      <c r="O213" s="79">
        <v>33358</v>
      </c>
      <c r="P213" s="78">
        <v>81</v>
      </c>
      <c r="Q213" s="61">
        <v>3198123</v>
      </c>
      <c r="R213" s="60">
        <v>75</v>
      </c>
      <c r="S213" s="79">
        <v>2501850</v>
      </c>
      <c r="T213" s="85">
        <f t="shared" si="6"/>
        <v>997</v>
      </c>
      <c r="U213" s="62">
        <f t="shared" si="7"/>
        <v>37177926</v>
      </c>
    </row>
    <row r="214" spans="1:21" ht="15.75" customHeight="1" x14ac:dyDescent="0.25">
      <c r="A214" s="7">
        <v>9110</v>
      </c>
      <c r="B214" s="60">
        <v>9203</v>
      </c>
      <c r="C214" s="68" t="s">
        <v>764</v>
      </c>
      <c r="D214" s="78">
        <v>172</v>
      </c>
      <c r="E214" s="61">
        <v>6791076</v>
      </c>
      <c r="F214" s="60">
        <v>78</v>
      </c>
      <c r="G214" s="79">
        <v>2601924</v>
      </c>
      <c r="H214" s="78">
        <v>0</v>
      </c>
      <c r="I214" s="61">
        <v>0</v>
      </c>
      <c r="J214" s="60">
        <v>0</v>
      </c>
      <c r="K214" s="79">
        <v>0</v>
      </c>
      <c r="L214" s="78">
        <v>0</v>
      </c>
      <c r="M214" s="61">
        <v>0</v>
      </c>
      <c r="N214" s="60">
        <v>0</v>
      </c>
      <c r="O214" s="79">
        <v>0</v>
      </c>
      <c r="P214" s="78">
        <v>28</v>
      </c>
      <c r="Q214" s="61">
        <v>1105524</v>
      </c>
      <c r="R214" s="60">
        <v>24</v>
      </c>
      <c r="S214" s="79">
        <v>800592</v>
      </c>
      <c r="T214" s="85">
        <f t="shared" si="6"/>
        <v>302</v>
      </c>
      <c r="U214" s="62">
        <f t="shared" si="7"/>
        <v>11299116</v>
      </c>
    </row>
    <row r="215" spans="1:21" ht="15.75" customHeight="1" x14ac:dyDescent="0.25">
      <c r="A215" s="7">
        <v>9111</v>
      </c>
      <c r="B215" s="60">
        <v>9205</v>
      </c>
      <c r="C215" s="68" t="s">
        <v>388</v>
      </c>
      <c r="D215" s="78">
        <v>107</v>
      </c>
      <c r="E215" s="61">
        <v>4224681</v>
      </c>
      <c r="F215" s="60">
        <v>50</v>
      </c>
      <c r="G215" s="79">
        <v>1667900</v>
      </c>
      <c r="H215" s="78">
        <v>18</v>
      </c>
      <c r="I215" s="61">
        <v>710694</v>
      </c>
      <c r="J215" s="60">
        <v>7</v>
      </c>
      <c r="K215" s="79">
        <v>233506</v>
      </c>
      <c r="L215" s="78">
        <v>0</v>
      </c>
      <c r="M215" s="61">
        <v>0</v>
      </c>
      <c r="N215" s="60">
        <v>0</v>
      </c>
      <c r="O215" s="79">
        <v>0</v>
      </c>
      <c r="P215" s="78">
        <v>9</v>
      </c>
      <c r="Q215" s="61">
        <v>355347</v>
      </c>
      <c r="R215" s="60">
        <v>6</v>
      </c>
      <c r="S215" s="79">
        <v>200148</v>
      </c>
      <c r="T215" s="85">
        <f t="shared" si="6"/>
        <v>197</v>
      </c>
      <c r="U215" s="62">
        <f t="shared" si="7"/>
        <v>7392276</v>
      </c>
    </row>
    <row r="216" spans="1:21" ht="15.75" customHeight="1" x14ac:dyDescent="0.25">
      <c r="A216" s="7">
        <v>9201</v>
      </c>
      <c r="B216" s="60">
        <v>9101</v>
      </c>
      <c r="C216" s="68" t="s">
        <v>390</v>
      </c>
      <c r="D216" s="78">
        <v>861</v>
      </c>
      <c r="E216" s="61">
        <v>33994863</v>
      </c>
      <c r="F216" s="60">
        <v>515</v>
      </c>
      <c r="G216" s="79">
        <v>17179370</v>
      </c>
      <c r="H216" s="78">
        <v>500</v>
      </c>
      <c r="I216" s="61">
        <v>19741500</v>
      </c>
      <c r="J216" s="60">
        <v>323</v>
      </c>
      <c r="K216" s="79">
        <v>10774634</v>
      </c>
      <c r="L216" s="78">
        <v>4</v>
      </c>
      <c r="M216" s="61">
        <v>157932</v>
      </c>
      <c r="N216" s="60">
        <v>4</v>
      </c>
      <c r="O216" s="79">
        <v>133432</v>
      </c>
      <c r="P216" s="78">
        <v>249</v>
      </c>
      <c r="Q216" s="61">
        <v>9831267</v>
      </c>
      <c r="R216" s="60">
        <v>241</v>
      </c>
      <c r="S216" s="79">
        <v>8039278</v>
      </c>
      <c r="T216" s="85">
        <f t="shared" si="6"/>
        <v>2697</v>
      </c>
      <c r="U216" s="62">
        <f t="shared" si="7"/>
        <v>99852276</v>
      </c>
    </row>
    <row r="217" spans="1:21" ht="15.75" customHeight="1" x14ac:dyDescent="0.25">
      <c r="A217" s="7">
        <v>9202</v>
      </c>
      <c r="B217" s="60">
        <v>9119</v>
      </c>
      <c r="C217" s="68" t="s">
        <v>765</v>
      </c>
      <c r="D217" s="78">
        <v>215</v>
      </c>
      <c r="E217" s="61">
        <v>8488845</v>
      </c>
      <c r="F217" s="60">
        <v>100</v>
      </c>
      <c r="G217" s="79">
        <v>3335800</v>
      </c>
      <c r="H217" s="78">
        <v>58</v>
      </c>
      <c r="I217" s="61">
        <v>2290014</v>
      </c>
      <c r="J217" s="60">
        <v>30</v>
      </c>
      <c r="K217" s="79">
        <v>1000740</v>
      </c>
      <c r="L217" s="78">
        <v>0</v>
      </c>
      <c r="M217" s="61">
        <v>0</v>
      </c>
      <c r="N217" s="60">
        <v>0</v>
      </c>
      <c r="O217" s="79">
        <v>0</v>
      </c>
      <c r="P217" s="78">
        <v>58</v>
      </c>
      <c r="Q217" s="61">
        <v>2290014</v>
      </c>
      <c r="R217" s="60">
        <v>50</v>
      </c>
      <c r="S217" s="79">
        <v>1667900</v>
      </c>
      <c r="T217" s="85">
        <f t="shared" si="6"/>
        <v>511</v>
      </c>
      <c r="U217" s="62">
        <f t="shared" si="7"/>
        <v>19073313</v>
      </c>
    </row>
    <row r="218" spans="1:21" ht="15.75" customHeight="1" x14ac:dyDescent="0.25">
      <c r="A218" s="7">
        <v>9203</v>
      </c>
      <c r="B218" s="60">
        <v>9105</v>
      </c>
      <c r="C218" s="68" t="s">
        <v>394</v>
      </c>
      <c r="D218" s="78">
        <v>147</v>
      </c>
      <c r="E218" s="61">
        <v>5804001</v>
      </c>
      <c r="F218" s="60">
        <v>97</v>
      </c>
      <c r="G218" s="79">
        <v>3235726</v>
      </c>
      <c r="H218" s="78">
        <v>93</v>
      </c>
      <c r="I218" s="61">
        <v>3671919</v>
      </c>
      <c r="J218" s="60">
        <v>40</v>
      </c>
      <c r="K218" s="79">
        <v>1334320</v>
      </c>
      <c r="L218" s="78">
        <v>0</v>
      </c>
      <c r="M218" s="61">
        <v>0</v>
      </c>
      <c r="N218" s="60">
        <v>0</v>
      </c>
      <c r="O218" s="79">
        <v>0</v>
      </c>
      <c r="P218" s="78">
        <v>30</v>
      </c>
      <c r="Q218" s="61">
        <v>1184490</v>
      </c>
      <c r="R218" s="60">
        <v>23</v>
      </c>
      <c r="S218" s="79">
        <v>767234</v>
      </c>
      <c r="T218" s="85">
        <f t="shared" si="6"/>
        <v>430</v>
      </c>
      <c r="U218" s="62">
        <f t="shared" si="7"/>
        <v>15997690</v>
      </c>
    </row>
    <row r="219" spans="1:21" ht="15.75" customHeight="1" x14ac:dyDescent="0.25">
      <c r="A219" s="7">
        <v>9204</v>
      </c>
      <c r="B219" s="60">
        <v>9103</v>
      </c>
      <c r="C219" s="68" t="s">
        <v>396</v>
      </c>
      <c r="D219" s="78">
        <v>149</v>
      </c>
      <c r="E219" s="61">
        <v>5882967</v>
      </c>
      <c r="F219" s="60">
        <v>84</v>
      </c>
      <c r="G219" s="79">
        <v>2802072</v>
      </c>
      <c r="H219" s="78">
        <v>40</v>
      </c>
      <c r="I219" s="61">
        <v>1579320</v>
      </c>
      <c r="J219" s="60">
        <v>28</v>
      </c>
      <c r="K219" s="79">
        <v>934024</v>
      </c>
      <c r="L219" s="78">
        <v>0</v>
      </c>
      <c r="M219" s="61">
        <v>0</v>
      </c>
      <c r="N219" s="60">
        <v>0</v>
      </c>
      <c r="O219" s="79">
        <v>0</v>
      </c>
      <c r="P219" s="78">
        <v>33</v>
      </c>
      <c r="Q219" s="61">
        <v>1302939</v>
      </c>
      <c r="R219" s="60">
        <v>29</v>
      </c>
      <c r="S219" s="79">
        <v>967382</v>
      </c>
      <c r="T219" s="85">
        <f t="shared" si="6"/>
        <v>363</v>
      </c>
      <c r="U219" s="62">
        <f t="shared" si="7"/>
        <v>13468704</v>
      </c>
    </row>
    <row r="220" spans="1:21" ht="15.75" customHeight="1" x14ac:dyDescent="0.25">
      <c r="A220" s="7">
        <v>9205</v>
      </c>
      <c r="B220" s="60">
        <v>9108</v>
      </c>
      <c r="C220" s="68" t="s">
        <v>398</v>
      </c>
      <c r="D220" s="78">
        <v>445</v>
      </c>
      <c r="E220" s="61">
        <v>17569935</v>
      </c>
      <c r="F220" s="60">
        <v>234</v>
      </c>
      <c r="G220" s="79">
        <v>7805772</v>
      </c>
      <c r="H220" s="78">
        <v>183</v>
      </c>
      <c r="I220" s="61">
        <v>7225389</v>
      </c>
      <c r="J220" s="60">
        <v>119</v>
      </c>
      <c r="K220" s="79">
        <v>3969602</v>
      </c>
      <c r="L220" s="78">
        <v>0</v>
      </c>
      <c r="M220" s="61">
        <v>0</v>
      </c>
      <c r="N220" s="60">
        <v>0</v>
      </c>
      <c r="O220" s="79">
        <v>0</v>
      </c>
      <c r="P220" s="78">
        <v>57</v>
      </c>
      <c r="Q220" s="61">
        <v>2250531</v>
      </c>
      <c r="R220" s="60">
        <v>49</v>
      </c>
      <c r="S220" s="79">
        <v>1634542</v>
      </c>
      <c r="T220" s="85">
        <f t="shared" si="6"/>
        <v>1087</v>
      </c>
      <c r="U220" s="62">
        <f t="shared" si="7"/>
        <v>40455771</v>
      </c>
    </row>
    <row r="221" spans="1:21" ht="15.75" customHeight="1" x14ac:dyDescent="0.25">
      <c r="A221" s="7">
        <v>9206</v>
      </c>
      <c r="B221" s="60">
        <v>9113</v>
      </c>
      <c r="C221" s="68" t="s">
        <v>400</v>
      </c>
      <c r="D221" s="78">
        <v>105</v>
      </c>
      <c r="E221" s="61">
        <v>4145715</v>
      </c>
      <c r="F221" s="60">
        <v>52</v>
      </c>
      <c r="G221" s="79">
        <v>1734616</v>
      </c>
      <c r="H221" s="78">
        <v>31</v>
      </c>
      <c r="I221" s="61">
        <v>1223973</v>
      </c>
      <c r="J221" s="60">
        <v>21</v>
      </c>
      <c r="K221" s="79">
        <v>700518</v>
      </c>
      <c r="L221" s="78">
        <v>0</v>
      </c>
      <c r="M221" s="61">
        <v>0</v>
      </c>
      <c r="N221" s="60">
        <v>0</v>
      </c>
      <c r="O221" s="79">
        <v>0</v>
      </c>
      <c r="P221" s="78">
        <v>0</v>
      </c>
      <c r="Q221" s="61">
        <v>0</v>
      </c>
      <c r="R221" s="60">
        <v>0</v>
      </c>
      <c r="S221" s="79">
        <v>0</v>
      </c>
      <c r="T221" s="85">
        <f t="shared" si="6"/>
        <v>209</v>
      </c>
      <c r="U221" s="62">
        <f t="shared" si="7"/>
        <v>7804822</v>
      </c>
    </row>
    <row r="222" spans="1:21" ht="15.75" customHeight="1" x14ac:dyDescent="0.25">
      <c r="A222" s="7">
        <v>9207</v>
      </c>
      <c r="B222" s="60">
        <v>9106</v>
      </c>
      <c r="C222" s="68" t="s">
        <v>402</v>
      </c>
      <c r="D222" s="78">
        <v>186</v>
      </c>
      <c r="E222" s="61">
        <v>7343838</v>
      </c>
      <c r="F222" s="60">
        <v>96</v>
      </c>
      <c r="G222" s="79">
        <v>3202368</v>
      </c>
      <c r="H222" s="78">
        <v>28</v>
      </c>
      <c r="I222" s="61">
        <v>1105524</v>
      </c>
      <c r="J222" s="60">
        <v>10</v>
      </c>
      <c r="K222" s="79">
        <v>333580</v>
      </c>
      <c r="L222" s="78">
        <v>0</v>
      </c>
      <c r="M222" s="61">
        <v>0</v>
      </c>
      <c r="N222" s="60">
        <v>0</v>
      </c>
      <c r="O222" s="79">
        <v>0</v>
      </c>
      <c r="P222" s="78">
        <v>28</v>
      </c>
      <c r="Q222" s="61">
        <v>1105524</v>
      </c>
      <c r="R222" s="60">
        <v>22</v>
      </c>
      <c r="S222" s="79">
        <v>733876</v>
      </c>
      <c r="T222" s="85">
        <f t="shared" si="6"/>
        <v>370</v>
      </c>
      <c r="U222" s="62">
        <f t="shared" si="7"/>
        <v>13824710</v>
      </c>
    </row>
    <row r="223" spans="1:21" ht="15.75" customHeight="1" x14ac:dyDescent="0.25">
      <c r="A223" s="7">
        <v>9208</v>
      </c>
      <c r="B223" s="60">
        <v>9111</v>
      </c>
      <c r="C223" s="68" t="s">
        <v>404</v>
      </c>
      <c r="D223" s="78">
        <v>0</v>
      </c>
      <c r="E223" s="61">
        <v>0</v>
      </c>
      <c r="F223" s="60">
        <v>0</v>
      </c>
      <c r="G223" s="79">
        <v>0</v>
      </c>
      <c r="H223" s="78">
        <v>128</v>
      </c>
      <c r="I223" s="61">
        <v>5053824</v>
      </c>
      <c r="J223" s="60">
        <v>45</v>
      </c>
      <c r="K223" s="79">
        <v>1501110</v>
      </c>
      <c r="L223" s="78">
        <v>2</v>
      </c>
      <c r="M223" s="61">
        <v>78966</v>
      </c>
      <c r="N223" s="60">
        <v>2</v>
      </c>
      <c r="O223" s="79">
        <v>66716</v>
      </c>
      <c r="P223" s="78">
        <v>0</v>
      </c>
      <c r="Q223" s="61">
        <v>0</v>
      </c>
      <c r="R223" s="60">
        <v>0</v>
      </c>
      <c r="S223" s="79">
        <v>0</v>
      </c>
      <c r="T223" s="85">
        <f t="shared" si="6"/>
        <v>177</v>
      </c>
      <c r="U223" s="62">
        <f t="shared" si="7"/>
        <v>6700616</v>
      </c>
    </row>
    <row r="224" spans="1:21" ht="15.75" customHeight="1" x14ac:dyDescent="0.25">
      <c r="A224" s="7">
        <v>9209</v>
      </c>
      <c r="B224" s="60">
        <v>9102</v>
      </c>
      <c r="C224" s="68" t="s">
        <v>406</v>
      </c>
      <c r="D224" s="78">
        <v>0</v>
      </c>
      <c r="E224" s="61">
        <v>0</v>
      </c>
      <c r="F224" s="60">
        <v>0</v>
      </c>
      <c r="G224" s="79">
        <v>0</v>
      </c>
      <c r="H224" s="78">
        <v>81</v>
      </c>
      <c r="I224" s="61">
        <v>3198123</v>
      </c>
      <c r="J224" s="60">
        <v>51</v>
      </c>
      <c r="K224" s="79">
        <v>1701258</v>
      </c>
      <c r="L224" s="78">
        <v>0</v>
      </c>
      <c r="M224" s="61">
        <v>0</v>
      </c>
      <c r="N224" s="60">
        <v>0</v>
      </c>
      <c r="O224" s="79">
        <v>0</v>
      </c>
      <c r="P224" s="78">
        <v>0</v>
      </c>
      <c r="Q224" s="61">
        <v>0</v>
      </c>
      <c r="R224" s="60">
        <v>0</v>
      </c>
      <c r="S224" s="79">
        <v>0</v>
      </c>
      <c r="T224" s="85">
        <f t="shared" si="6"/>
        <v>132</v>
      </c>
      <c r="U224" s="62">
        <f t="shared" si="7"/>
        <v>4899381</v>
      </c>
    </row>
    <row r="225" spans="1:21" ht="15.75" customHeight="1" x14ac:dyDescent="0.25">
      <c r="A225" s="7">
        <v>9210</v>
      </c>
      <c r="B225" s="60">
        <v>9116</v>
      </c>
      <c r="C225" s="68" t="s">
        <v>766</v>
      </c>
      <c r="D225" s="78">
        <v>0</v>
      </c>
      <c r="E225" s="61">
        <v>0</v>
      </c>
      <c r="F225" s="60">
        <v>0</v>
      </c>
      <c r="G225" s="79">
        <v>0</v>
      </c>
      <c r="H225" s="78">
        <v>54</v>
      </c>
      <c r="I225" s="61">
        <v>2132082</v>
      </c>
      <c r="J225" s="60">
        <v>28</v>
      </c>
      <c r="K225" s="79">
        <v>934024</v>
      </c>
      <c r="L225" s="78">
        <v>0</v>
      </c>
      <c r="M225" s="61">
        <v>0</v>
      </c>
      <c r="N225" s="60">
        <v>0</v>
      </c>
      <c r="O225" s="79">
        <v>0</v>
      </c>
      <c r="P225" s="78">
        <v>0</v>
      </c>
      <c r="Q225" s="61">
        <v>0</v>
      </c>
      <c r="R225" s="60">
        <v>0</v>
      </c>
      <c r="S225" s="79">
        <v>0</v>
      </c>
      <c r="T225" s="85">
        <f t="shared" si="6"/>
        <v>82</v>
      </c>
      <c r="U225" s="62">
        <f t="shared" si="7"/>
        <v>3066106</v>
      </c>
    </row>
    <row r="226" spans="1:21" ht="15.75" customHeight="1" x14ac:dyDescent="0.25">
      <c r="A226" s="7">
        <v>9211</v>
      </c>
      <c r="B226" s="60">
        <v>9114</v>
      </c>
      <c r="C226" s="68" t="s">
        <v>767</v>
      </c>
      <c r="D226" s="78">
        <v>192</v>
      </c>
      <c r="E226" s="61">
        <v>7580736</v>
      </c>
      <c r="F226" s="60">
        <v>101</v>
      </c>
      <c r="G226" s="79">
        <v>3369158</v>
      </c>
      <c r="H226" s="78">
        <v>0</v>
      </c>
      <c r="I226" s="61">
        <v>0</v>
      </c>
      <c r="J226" s="60">
        <v>0</v>
      </c>
      <c r="K226" s="79">
        <v>0</v>
      </c>
      <c r="L226" s="78">
        <v>0</v>
      </c>
      <c r="M226" s="61">
        <v>0</v>
      </c>
      <c r="N226" s="60">
        <v>0</v>
      </c>
      <c r="O226" s="79">
        <v>0</v>
      </c>
      <c r="P226" s="78">
        <v>0</v>
      </c>
      <c r="Q226" s="61">
        <v>0</v>
      </c>
      <c r="R226" s="60">
        <v>0</v>
      </c>
      <c r="S226" s="79">
        <v>0</v>
      </c>
      <c r="T226" s="85">
        <f t="shared" si="6"/>
        <v>293</v>
      </c>
      <c r="U226" s="62">
        <f t="shared" si="7"/>
        <v>10949894</v>
      </c>
    </row>
    <row r="227" spans="1:21" ht="15.75" customHeight="1" x14ac:dyDescent="0.25">
      <c r="A227" s="7">
        <v>9212</v>
      </c>
      <c r="B227" s="60">
        <v>9107</v>
      </c>
      <c r="C227" s="68" t="s">
        <v>412</v>
      </c>
      <c r="D227" s="78">
        <v>201</v>
      </c>
      <c r="E227" s="61">
        <v>7936083</v>
      </c>
      <c r="F227" s="60">
        <v>118</v>
      </c>
      <c r="G227" s="79">
        <v>3936244</v>
      </c>
      <c r="H227" s="78">
        <v>32</v>
      </c>
      <c r="I227" s="61">
        <v>1263456</v>
      </c>
      <c r="J227" s="60">
        <v>32</v>
      </c>
      <c r="K227" s="79">
        <v>1067456</v>
      </c>
      <c r="L227" s="78">
        <v>0</v>
      </c>
      <c r="M227" s="61">
        <v>0</v>
      </c>
      <c r="N227" s="60">
        <v>0</v>
      </c>
      <c r="O227" s="79">
        <v>0</v>
      </c>
      <c r="P227" s="78">
        <v>0</v>
      </c>
      <c r="Q227" s="61">
        <v>0</v>
      </c>
      <c r="R227" s="60">
        <v>0</v>
      </c>
      <c r="S227" s="79">
        <v>0</v>
      </c>
      <c r="T227" s="85">
        <f t="shared" si="6"/>
        <v>383</v>
      </c>
      <c r="U227" s="62">
        <f t="shared" si="7"/>
        <v>14203239</v>
      </c>
    </row>
    <row r="228" spans="1:21" ht="15.75" customHeight="1" x14ac:dyDescent="0.25">
      <c r="A228" s="7">
        <v>9213</v>
      </c>
      <c r="B228" s="60">
        <v>9118</v>
      </c>
      <c r="C228" s="68" t="s">
        <v>768</v>
      </c>
      <c r="D228" s="78">
        <v>0</v>
      </c>
      <c r="E228" s="61">
        <v>0</v>
      </c>
      <c r="F228" s="60">
        <v>0</v>
      </c>
      <c r="G228" s="79">
        <v>0</v>
      </c>
      <c r="H228" s="78">
        <v>29</v>
      </c>
      <c r="I228" s="61">
        <v>1145007</v>
      </c>
      <c r="J228" s="60">
        <v>13</v>
      </c>
      <c r="K228" s="79">
        <v>433654</v>
      </c>
      <c r="L228" s="78">
        <v>0</v>
      </c>
      <c r="M228" s="61">
        <v>0</v>
      </c>
      <c r="N228" s="60">
        <v>0</v>
      </c>
      <c r="O228" s="79">
        <v>0</v>
      </c>
      <c r="P228" s="78">
        <v>0</v>
      </c>
      <c r="Q228" s="61">
        <v>0</v>
      </c>
      <c r="R228" s="60">
        <v>0</v>
      </c>
      <c r="S228" s="79">
        <v>0</v>
      </c>
      <c r="T228" s="85">
        <f t="shared" si="6"/>
        <v>42</v>
      </c>
      <c r="U228" s="62">
        <f t="shared" si="7"/>
        <v>1578661</v>
      </c>
    </row>
    <row r="229" spans="1:21" ht="15.75" customHeight="1" x14ac:dyDescent="0.25">
      <c r="A229" s="7">
        <v>9214</v>
      </c>
      <c r="B229" s="60">
        <v>9109</v>
      </c>
      <c r="C229" s="68" t="s">
        <v>416</v>
      </c>
      <c r="D229" s="78">
        <v>252</v>
      </c>
      <c r="E229" s="61">
        <v>9949716</v>
      </c>
      <c r="F229" s="60">
        <v>138</v>
      </c>
      <c r="G229" s="79">
        <v>4603404</v>
      </c>
      <c r="H229" s="78">
        <v>39</v>
      </c>
      <c r="I229" s="61">
        <v>1539837</v>
      </c>
      <c r="J229" s="60">
        <v>26</v>
      </c>
      <c r="K229" s="79">
        <v>867308</v>
      </c>
      <c r="L229" s="78">
        <v>0</v>
      </c>
      <c r="M229" s="61">
        <v>0</v>
      </c>
      <c r="N229" s="60">
        <v>0</v>
      </c>
      <c r="O229" s="79">
        <v>0</v>
      </c>
      <c r="P229" s="78">
        <v>0</v>
      </c>
      <c r="Q229" s="61">
        <v>0</v>
      </c>
      <c r="R229" s="60">
        <v>0</v>
      </c>
      <c r="S229" s="79">
        <v>0</v>
      </c>
      <c r="T229" s="85">
        <f t="shared" si="6"/>
        <v>455</v>
      </c>
      <c r="U229" s="62">
        <f t="shared" si="7"/>
        <v>16960265</v>
      </c>
    </row>
    <row r="230" spans="1:21" ht="15.75" customHeight="1" x14ac:dyDescent="0.25">
      <c r="A230" s="7">
        <v>9215</v>
      </c>
      <c r="B230" s="60">
        <v>9120</v>
      </c>
      <c r="C230" s="68" t="s">
        <v>418</v>
      </c>
      <c r="D230" s="78">
        <v>331</v>
      </c>
      <c r="E230" s="61">
        <v>13068873</v>
      </c>
      <c r="F230" s="60">
        <v>128</v>
      </c>
      <c r="G230" s="79">
        <v>4269824</v>
      </c>
      <c r="H230" s="78">
        <v>300</v>
      </c>
      <c r="I230" s="61">
        <v>11844900</v>
      </c>
      <c r="J230" s="60">
        <v>250</v>
      </c>
      <c r="K230" s="79">
        <v>8339500</v>
      </c>
      <c r="L230" s="78">
        <v>0</v>
      </c>
      <c r="M230" s="61">
        <v>0</v>
      </c>
      <c r="N230" s="60">
        <v>0</v>
      </c>
      <c r="O230" s="79">
        <v>0</v>
      </c>
      <c r="P230" s="78">
        <v>145</v>
      </c>
      <c r="Q230" s="61">
        <v>5725035</v>
      </c>
      <c r="R230" s="60">
        <v>101</v>
      </c>
      <c r="S230" s="79">
        <v>3369158</v>
      </c>
      <c r="T230" s="85">
        <f t="shared" si="6"/>
        <v>1255</v>
      </c>
      <c r="U230" s="62">
        <f t="shared" si="7"/>
        <v>46617290</v>
      </c>
    </row>
    <row r="231" spans="1:21" ht="15.75" customHeight="1" x14ac:dyDescent="0.25">
      <c r="A231" s="7">
        <v>9216</v>
      </c>
      <c r="B231" s="60">
        <v>9115</v>
      </c>
      <c r="C231" s="68" t="s">
        <v>769</v>
      </c>
      <c r="D231" s="78">
        <v>314</v>
      </c>
      <c r="E231" s="61">
        <v>12397662</v>
      </c>
      <c r="F231" s="60">
        <v>166</v>
      </c>
      <c r="G231" s="79">
        <v>5537428</v>
      </c>
      <c r="H231" s="78">
        <v>70</v>
      </c>
      <c r="I231" s="61">
        <v>2763810</v>
      </c>
      <c r="J231" s="60">
        <v>31</v>
      </c>
      <c r="K231" s="79">
        <v>1034098</v>
      </c>
      <c r="L231" s="78">
        <v>0</v>
      </c>
      <c r="M231" s="61">
        <v>0</v>
      </c>
      <c r="N231" s="60">
        <v>0</v>
      </c>
      <c r="O231" s="79">
        <v>0</v>
      </c>
      <c r="P231" s="78">
        <v>28</v>
      </c>
      <c r="Q231" s="61">
        <v>1105524</v>
      </c>
      <c r="R231" s="60">
        <v>22</v>
      </c>
      <c r="S231" s="79">
        <v>733876</v>
      </c>
      <c r="T231" s="85">
        <f t="shared" si="6"/>
        <v>631</v>
      </c>
      <c r="U231" s="62">
        <f t="shared" si="7"/>
        <v>23572398</v>
      </c>
    </row>
    <row r="232" spans="1:21" ht="15.75" customHeight="1" x14ac:dyDescent="0.25">
      <c r="A232" s="7">
        <v>9217</v>
      </c>
      <c r="B232" s="60">
        <v>9110</v>
      </c>
      <c r="C232" s="68" t="s">
        <v>422</v>
      </c>
      <c r="D232" s="78">
        <v>28</v>
      </c>
      <c r="E232" s="61">
        <v>1105524</v>
      </c>
      <c r="F232" s="60">
        <v>12</v>
      </c>
      <c r="G232" s="79">
        <v>400296</v>
      </c>
      <c r="H232" s="78">
        <v>29</v>
      </c>
      <c r="I232" s="61">
        <v>1145007</v>
      </c>
      <c r="J232" s="60">
        <v>20</v>
      </c>
      <c r="K232" s="79">
        <v>667160</v>
      </c>
      <c r="L232" s="78">
        <v>0</v>
      </c>
      <c r="M232" s="61">
        <v>0</v>
      </c>
      <c r="N232" s="60">
        <v>0</v>
      </c>
      <c r="O232" s="79">
        <v>0</v>
      </c>
      <c r="P232" s="78">
        <v>0</v>
      </c>
      <c r="Q232" s="61">
        <v>0</v>
      </c>
      <c r="R232" s="60">
        <v>0</v>
      </c>
      <c r="S232" s="79">
        <v>0</v>
      </c>
      <c r="T232" s="85">
        <f t="shared" si="6"/>
        <v>89</v>
      </c>
      <c r="U232" s="62">
        <f t="shared" si="7"/>
        <v>3317987</v>
      </c>
    </row>
    <row r="233" spans="1:21" ht="15.75" customHeight="1" x14ac:dyDescent="0.25">
      <c r="A233" s="7">
        <v>9218</v>
      </c>
      <c r="B233" s="60">
        <v>9104</v>
      </c>
      <c r="C233" s="68" t="s">
        <v>424</v>
      </c>
      <c r="D233" s="78">
        <v>50</v>
      </c>
      <c r="E233" s="61">
        <v>1974150</v>
      </c>
      <c r="F233" s="60">
        <v>25</v>
      </c>
      <c r="G233" s="79">
        <v>833950</v>
      </c>
      <c r="H233" s="78">
        <v>41</v>
      </c>
      <c r="I233" s="61">
        <v>1618803</v>
      </c>
      <c r="J233" s="60">
        <v>29</v>
      </c>
      <c r="K233" s="79">
        <v>967382</v>
      </c>
      <c r="L233" s="78">
        <v>0</v>
      </c>
      <c r="M233" s="61">
        <v>0</v>
      </c>
      <c r="N233" s="60">
        <v>0</v>
      </c>
      <c r="O233" s="79">
        <v>0</v>
      </c>
      <c r="P233" s="78">
        <v>20</v>
      </c>
      <c r="Q233" s="61">
        <v>789660</v>
      </c>
      <c r="R233" s="60">
        <v>15</v>
      </c>
      <c r="S233" s="79">
        <v>500370</v>
      </c>
      <c r="T233" s="85">
        <f t="shared" si="6"/>
        <v>180</v>
      </c>
      <c r="U233" s="62">
        <f t="shared" si="7"/>
        <v>6684315</v>
      </c>
    </row>
    <row r="234" spans="1:21" ht="15.75" customHeight="1" x14ac:dyDescent="0.25">
      <c r="A234" s="7">
        <v>9219</v>
      </c>
      <c r="B234" s="60">
        <v>9117</v>
      </c>
      <c r="C234" s="68" t="s">
        <v>426</v>
      </c>
      <c r="D234" s="78">
        <v>0</v>
      </c>
      <c r="E234" s="61">
        <v>0</v>
      </c>
      <c r="F234" s="60">
        <v>0</v>
      </c>
      <c r="G234" s="79">
        <v>0</v>
      </c>
      <c r="H234" s="78">
        <v>83</v>
      </c>
      <c r="I234" s="61">
        <v>3277089</v>
      </c>
      <c r="J234" s="60">
        <v>53</v>
      </c>
      <c r="K234" s="79">
        <v>1767974</v>
      </c>
      <c r="L234" s="78">
        <v>0</v>
      </c>
      <c r="M234" s="61">
        <v>0</v>
      </c>
      <c r="N234" s="60">
        <v>0</v>
      </c>
      <c r="O234" s="79">
        <v>0</v>
      </c>
      <c r="P234" s="78">
        <v>0</v>
      </c>
      <c r="Q234" s="61">
        <v>0</v>
      </c>
      <c r="R234" s="60">
        <v>0</v>
      </c>
      <c r="S234" s="79">
        <v>0</v>
      </c>
      <c r="T234" s="85">
        <f t="shared" si="6"/>
        <v>136</v>
      </c>
      <c r="U234" s="62">
        <f t="shared" si="7"/>
        <v>5045063</v>
      </c>
    </row>
    <row r="235" spans="1:21" ht="15.75" customHeight="1" x14ac:dyDescent="0.25">
      <c r="A235" s="7">
        <v>9220</v>
      </c>
      <c r="B235" s="60">
        <v>9112</v>
      </c>
      <c r="C235" s="68" t="s">
        <v>428</v>
      </c>
      <c r="D235" s="78">
        <v>232</v>
      </c>
      <c r="E235" s="61">
        <v>9160056</v>
      </c>
      <c r="F235" s="60">
        <v>105</v>
      </c>
      <c r="G235" s="79">
        <v>3502590</v>
      </c>
      <c r="H235" s="78">
        <v>252</v>
      </c>
      <c r="I235" s="61">
        <v>9949716</v>
      </c>
      <c r="J235" s="60">
        <v>153</v>
      </c>
      <c r="K235" s="79">
        <v>5103774</v>
      </c>
      <c r="L235" s="78">
        <v>3</v>
      </c>
      <c r="M235" s="61">
        <v>118449</v>
      </c>
      <c r="N235" s="60">
        <v>3</v>
      </c>
      <c r="O235" s="79">
        <v>100074</v>
      </c>
      <c r="P235" s="78">
        <v>126</v>
      </c>
      <c r="Q235" s="61">
        <v>4974858</v>
      </c>
      <c r="R235" s="60">
        <v>93</v>
      </c>
      <c r="S235" s="79">
        <v>3102294</v>
      </c>
      <c r="T235" s="85">
        <f t="shared" si="6"/>
        <v>967</v>
      </c>
      <c r="U235" s="62">
        <f t="shared" si="7"/>
        <v>36011811</v>
      </c>
    </row>
    <row r="236" spans="1:21" ht="15.75" customHeight="1" x14ac:dyDescent="0.25">
      <c r="A236" s="7">
        <v>9221</v>
      </c>
      <c r="B236" s="60">
        <v>9121</v>
      </c>
      <c r="C236" s="68" t="s">
        <v>430</v>
      </c>
      <c r="D236" s="78">
        <v>67</v>
      </c>
      <c r="E236" s="61">
        <v>2645361</v>
      </c>
      <c r="F236" s="60">
        <v>34</v>
      </c>
      <c r="G236" s="79">
        <v>1134172</v>
      </c>
      <c r="H236" s="78">
        <v>44</v>
      </c>
      <c r="I236" s="61">
        <v>1737252</v>
      </c>
      <c r="J236" s="60">
        <v>18</v>
      </c>
      <c r="K236" s="79">
        <v>600444</v>
      </c>
      <c r="L236" s="78">
        <v>1</v>
      </c>
      <c r="M236" s="61">
        <v>39483</v>
      </c>
      <c r="N236" s="60">
        <v>1</v>
      </c>
      <c r="O236" s="79">
        <v>33358</v>
      </c>
      <c r="P236" s="78">
        <v>16</v>
      </c>
      <c r="Q236" s="61">
        <v>631728</v>
      </c>
      <c r="R236" s="60">
        <v>9</v>
      </c>
      <c r="S236" s="79">
        <v>300222</v>
      </c>
      <c r="T236" s="85">
        <f t="shared" si="6"/>
        <v>190</v>
      </c>
      <c r="U236" s="62">
        <f t="shared" si="7"/>
        <v>7122020</v>
      </c>
    </row>
    <row r="237" spans="1:21" ht="15.75" customHeight="1" x14ac:dyDescent="0.25">
      <c r="A237" s="7">
        <v>10101</v>
      </c>
      <c r="B237" s="60">
        <v>14101</v>
      </c>
      <c r="C237" s="68" t="s">
        <v>637</v>
      </c>
      <c r="D237" s="78">
        <v>921</v>
      </c>
      <c r="E237" s="61">
        <v>36363843</v>
      </c>
      <c r="F237" s="60">
        <v>670</v>
      </c>
      <c r="G237" s="79">
        <v>22349860</v>
      </c>
      <c r="H237" s="78">
        <v>328</v>
      </c>
      <c r="I237" s="61">
        <v>12950424</v>
      </c>
      <c r="J237" s="60">
        <v>177</v>
      </c>
      <c r="K237" s="79">
        <v>5904366</v>
      </c>
      <c r="L237" s="78">
        <v>7</v>
      </c>
      <c r="M237" s="61">
        <v>276381</v>
      </c>
      <c r="N237" s="60">
        <v>7</v>
      </c>
      <c r="O237" s="79">
        <v>233506</v>
      </c>
      <c r="P237" s="78">
        <v>240</v>
      </c>
      <c r="Q237" s="61">
        <v>9475920</v>
      </c>
      <c r="R237" s="60">
        <v>240</v>
      </c>
      <c r="S237" s="79">
        <v>8005920</v>
      </c>
      <c r="T237" s="85">
        <f t="shared" si="6"/>
        <v>2590</v>
      </c>
      <c r="U237" s="62">
        <f t="shared" si="7"/>
        <v>95560220</v>
      </c>
    </row>
    <row r="238" spans="1:21" ht="15.75" customHeight="1" x14ac:dyDescent="0.25">
      <c r="A238" s="7">
        <v>10102</v>
      </c>
      <c r="B238" s="60">
        <v>14106</v>
      </c>
      <c r="C238" s="68" t="s">
        <v>770</v>
      </c>
      <c r="D238" s="78">
        <v>125</v>
      </c>
      <c r="E238" s="61">
        <v>4935375</v>
      </c>
      <c r="F238" s="60">
        <v>57</v>
      </c>
      <c r="G238" s="79">
        <v>1901406</v>
      </c>
      <c r="H238" s="78">
        <v>78</v>
      </c>
      <c r="I238" s="61">
        <v>3079674</v>
      </c>
      <c r="J238" s="60">
        <v>51</v>
      </c>
      <c r="K238" s="79">
        <v>1701258</v>
      </c>
      <c r="L238" s="78">
        <v>0</v>
      </c>
      <c r="M238" s="61">
        <v>0</v>
      </c>
      <c r="N238" s="60">
        <v>0</v>
      </c>
      <c r="O238" s="79">
        <v>0</v>
      </c>
      <c r="P238" s="78">
        <v>42</v>
      </c>
      <c r="Q238" s="61">
        <v>1658286</v>
      </c>
      <c r="R238" s="60">
        <v>37</v>
      </c>
      <c r="S238" s="79">
        <v>1234246</v>
      </c>
      <c r="T238" s="85">
        <f t="shared" si="6"/>
        <v>390</v>
      </c>
      <c r="U238" s="62">
        <f t="shared" si="7"/>
        <v>14510245</v>
      </c>
    </row>
    <row r="239" spans="1:21" ht="15.75" customHeight="1" x14ac:dyDescent="0.25">
      <c r="A239" s="7">
        <v>10103</v>
      </c>
      <c r="B239" s="60">
        <v>14103</v>
      </c>
      <c r="C239" s="68" t="s">
        <v>641</v>
      </c>
      <c r="D239" s="78">
        <v>98</v>
      </c>
      <c r="E239" s="61">
        <v>3869334</v>
      </c>
      <c r="F239" s="60">
        <v>63</v>
      </c>
      <c r="G239" s="79">
        <v>2101554</v>
      </c>
      <c r="H239" s="78">
        <v>49</v>
      </c>
      <c r="I239" s="61">
        <v>1934667</v>
      </c>
      <c r="J239" s="60">
        <v>33</v>
      </c>
      <c r="K239" s="79">
        <v>1100814</v>
      </c>
      <c r="L239" s="78">
        <v>0</v>
      </c>
      <c r="M239" s="61">
        <v>0</v>
      </c>
      <c r="N239" s="60">
        <v>0</v>
      </c>
      <c r="O239" s="79">
        <v>0</v>
      </c>
      <c r="P239" s="78">
        <v>0</v>
      </c>
      <c r="Q239" s="61">
        <v>0</v>
      </c>
      <c r="R239" s="60">
        <v>0</v>
      </c>
      <c r="S239" s="79">
        <v>0</v>
      </c>
      <c r="T239" s="85">
        <f t="shared" si="6"/>
        <v>243</v>
      </c>
      <c r="U239" s="62">
        <f t="shared" si="7"/>
        <v>9006369</v>
      </c>
    </row>
    <row r="240" spans="1:21" ht="15.75" customHeight="1" x14ac:dyDescent="0.25">
      <c r="A240" s="7">
        <v>10104</v>
      </c>
      <c r="B240" s="60">
        <v>14104</v>
      </c>
      <c r="C240" s="68" t="s">
        <v>643</v>
      </c>
      <c r="D240" s="78">
        <v>266</v>
      </c>
      <c r="E240" s="61">
        <v>10502478</v>
      </c>
      <c r="F240" s="60">
        <v>128</v>
      </c>
      <c r="G240" s="79">
        <v>4269824</v>
      </c>
      <c r="H240" s="78">
        <v>70</v>
      </c>
      <c r="I240" s="61">
        <v>2763810</v>
      </c>
      <c r="J240" s="60">
        <v>44</v>
      </c>
      <c r="K240" s="79">
        <v>1467752</v>
      </c>
      <c r="L240" s="78">
        <v>0</v>
      </c>
      <c r="M240" s="61">
        <v>0</v>
      </c>
      <c r="N240" s="60">
        <v>0</v>
      </c>
      <c r="O240" s="79">
        <v>0</v>
      </c>
      <c r="P240" s="78">
        <v>0</v>
      </c>
      <c r="Q240" s="61">
        <v>0</v>
      </c>
      <c r="R240" s="60">
        <v>0</v>
      </c>
      <c r="S240" s="79">
        <v>0</v>
      </c>
      <c r="T240" s="85">
        <f t="shared" si="6"/>
        <v>508</v>
      </c>
      <c r="U240" s="62">
        <f t="shared" si="7"/>
        <v>19003864</v>
      </c>
    </row>
    <row r="241" spans="1:21" ht="15.75" customHeight="1" x14ac:dyDescent="0.25">
      <c r="A241" s="7">
        <v>10105</v>
      </c>
      <c r="B241" s="60">
        <v>14202</v>
      </c>
      <c r="C241" s="68" t="s">
        <v>645</v>
      </c>
      <c r="D241" s="78">
        <v>229</v>
      </c>
      <c r="E241" s="61">
        <v>9041607</v>
      </c>
      <c r="F241" s="60">
        <v>154</v>
      </c>
      <c r="G241" s="79">
        <v>5137132</v>
      </c>
      <c r="H241" s="78">
        <v>101</v>
      </c>
      <c r="I241" s="61">
        <v>3987783</v>
      </c>
      <c r="J241" s="60">
        <v>76</v>
      </c>
      <c r="K241" s="79">
        <v>2535208</v>
      </c>
      <c r="L241" s="78">
        <v>0</v>
      </c>
      <c r="M241" s="61">
        <v>0</v>
      </c>
      <c r="N241" s="60">
        <v>0</v>
      </c>
      <c r="O241" s="79">
        <v>0</v>
      </c>
      <c r="P241" s="78">
        <v>0</v>
      </c>
      <c r="Q241" s="61">
        <v>0</v>
      </c>
      <c r="R241" s="60">
        <v>0</v>
      </c>
      <c r="S241" s="79">
        <v>0</v>
      </c>
      <c r="T241" s="85">
        <f t="shared" si="6"/>
        <v>560</v>
      </c>
      <c r="U241" s="62">
        <f t="shared" si="7"/>
        <v>20701730</v>
      </c>
    </row>
    <row r="242" spans="1:21" ht="15.75" customHeight="1" x14ac:dyDescent="0.25">
      <c r="A242" s="7">
        <v>10106</v>
      </c>
      <c r="B242" s="60">
        <v>14102</v>
      </c>
      <c r="C242" s="68" t="s">
        <v>647</v>
      </c>
      <c r="D242" s="78">
        <v>84</v>
      </c>
      <c r="E242" s="61">
        <v>3316572</v>
      </c>
      <c r="F242" s="60">
        <v>50</v>
      </c>
      <c r="G242" s="79">
        <v>1667900</v>
      </c>
      <c r="H242" s="78">
        <v>9</v>
      </c>
      <c r="I242" s="61">
        <v>355347</v>
      </c>
      <c r="J242" s="60">
        <v>7</v>
      </c>
      <c r="K242" s="79">
        <v>233506</v>
      </c>
      <c r="L242" s="78">
        <v>0</v>
      </c>
      <c r="M242" s="61">
        <v>0</v>
      </c>
      <c r="N242" s="60">
        <v>0</v>
      </c>
      <c r="O242" s="79">
        <v>0</v>
      </c>
      <c r="P242" s="78">
        <v>11</v>
      </c>
      <c r="Q242" s="61">
        <v>434313</v>
      </c>
      <c r="R242" s="60">
        <v>10</v>
      </c>
      <c r="S242" s="79">
        <v>333580</v>
      </c>
      <c r="T242" s="85">
        <f t="shared" si="6"/>
        <v>171</v>
      </c>
      <c r="U242" s="62">
        <f t="shared" si="7"/>
        <v>6341218</v>
      </c>
    </row>
    <row r="243" spans="1:21" ht="15.75" customHeight="1" x14ac:dyDescent="0.25">
      <c r="A243" s="7">
        <v>10107</v>
      </c>
      <c r="B243" s="60">
        <v>14105</v>
      </c>
      <c r="C243" s="68" t="s">
        <v>771</v>
      </c>
      <c r="D243" s="78">
        <v>65</v>
      </c>
      <c r="E243" s="61">
        <v>2566395</v>
      </c>
      <c r="F243" s="60">
        <v>24</v>
      </c>
      <c r="G243" s="79">
        <v>800592</v>
      </c>
      <c r="H243" s="78">
        <v>53</v>
      </c>
      <c r="I243" s="61">
        <v>2092599</v>
      </c>
      <c r="J243" s="60">
        <v>24</v>
      </c>
      <c r="K243" s="79">
        <v>800592</v>
      </c>
      <c r="L243" s="78">
        <v>0</v>
      </c>
      <c r="M243" s="61">
        <v>0</v>
      </c>
      <c r="N243" s="60">
        <v>0</v>
      </c>
      <c r="O243" s="79">
        <v>0</v>
      </c>
      <c r="P243" s="78">
        <v>2</v>
      </c>
      <c r="Q243" s="61">
        <v>78966</v>
      </c>
      <c r="R243" s="60">
        <v>2</v>
      </c>
      <c r="S243" s="79">
        <v>66716</v>
      </c>
      <c r="T243" s="85">
        <f t="shared" si="6"/>
        <v>170</v>
      </c>
      <c r="U243" s="62">
        <f t="shared" si="7"/>
        <v>6405860</v>
      </c>
    </row>
    <row r="244" spans="1:21" ht="15.75" customHeight="1" x14ac:dyDescent="0.25">
      <c r="A244" s="7">
        <v>10108</v>
      </c>
      <c r="B244" s="60">
        <v>14108</v>
      </c>
      <c r="C244" s="68" t="s">
        <v>651</v>
      </c>
      <c r="D244" s="78">
        <v>346</v>
      </c>
      <c r="E244" s="61">
        <v>13661118</v>
      </c>
      <c r="F244" s="60">
        <v>193</v>
      </c>
      <c r="G244" s="79">
        <v>6438094</v>
      </c>
      <c r="H244" s="78">
        <v>168</v>
      </c>
      <c r="I244" s="61">
        <v>6633144</v>
      </c>
      <c r="J244" s="60">
        <v>106</v>
      </c>
      <c r="K244" s="79">
        <v>3535948</v>
      </c>
      <c r="L244" s="78">
        <v>0</v>
      </c>
      <c r="M244" s="61">
        <v>0</v>
      </c>
      <c r="N244" s="60">
        <v>0</v>
      </c>
      <c r="O244" s="79">
        <v>0</v>
      </c>
      <c r="P244" s="78">
        <v>69</v>
      </c>
      <c r="Q244" s="61">
        <v>2724327</v>
      </c>
      <c r="R244" s="60">
        <v>53</v>
      </c>
      <c r="S244" s="79">
        <v>1767974</v>
      </c>
      <c r="T244" s="85">
        <f t="shared" si="6"/>
        <v>935</v>
      </c>
      <c r="U244" s="62">
        <f t="shared" si="7"/>
        <v>34760605</v>
      </c>
    </row>
    <row r="245" spans="1:21" ht="15.75" customHeight="1" x14ac:dyDescent="0.25">
      <c r="A245" s="7">
        <v>10109</v>
      </c>
      <c r="B245" s="60">
        <v>14201</v>
      </c>
      <c r="C245" s="68" t="s">
        <v>772</v>
      </c>
      <c r="D245" s="78">
        <v>315</v>
      </c>
      <c r="E245" s="61">
        <v>12437145</v>
      </c>
      <c r="F245" s="60">
        <v>160</v>
      </c>
      <c r="G245" s="79">
        <v>5337280</v>
      </c>
      <c r="H245" s="78">
        <v>137</v>
      </c>
      <c r="I245" s="61">
        <v>5409171</v>
      </c>
      <c r="J245" s="60">
        <v>87</v>
      </c>
      <c r="K245" s="79">
        <v>2902146</v>
      </c>
      <c r="L245" s="78">
        <v>0</v>
      </c>
      <c r="M245" s="61">
        <v>0</v>
      </c>
      <c r="N245" s="60">
        <v>0</v>
      </c>
      <c r="O245" s="79">
        <v>0</v>
      </c>
      <c r="P245" s="78">
        <v>55</v>
      </c>
      <c r="Q245" s="61">
        <v>2171565</v>
      </c>
      <c r="R245" s="60">
        <v>40</v>
      </c>
      <c r="S245" s="79">
        <v>1334320</v>
      </c>
      <c r="T245" s="85">
        <f t="shared" si="6"/>
        <v>794</v>
      </c>
      <c r="U245" s="62">
        <f t="shared" si="7"/>
        <v>29591627</v>
      </c>
    </row>
    <row r="246" spans="1:21" ht="15.75" customHeight="1" x14ac:dyDescent="0.25">
      <c r="A246" s="7">
        <v>10110</v>
      </c>
      <c r="B246" s="60">
        <v>14107</v>
      </c>
      <c r="C246" s="68" t="s">
        <v>655</v>
      </c>
      <c r="D246" s="78">
        <v>226</v>
      </c>
      <c r="E246" s="61">
        <v>8923158</v>
      </c>
      <c r="F246" s="60">
        <v>121</v>
      </c>
      <c r="G246" s="79">
        <v>4036318</v>
      </c>
      <c r="H246" s="78">
        <v>111</v>
      </c>
      <c r="I246" s="61">
        <v>4382613</v>
      </c>
      <c r="J246" s="60">
        <v>74</v>
      </c>
      <c r="K246" s="79">
        <v>2468492</v>
      </c>
      <c r="L246" s="78">
        <v>0</v>
      </c>
      <c r="M246" s="61">
        <v>0</v>
      </c>
      <c r="N246" s="60">
        <v>0</v>
      </c>
      <c r="O246" s="79">
        <v>0</v>
      </c>
      <c r="P246" s="78">
        <v>0</v>
      </c>
      <c r="Q246" s="61">
        <v>0</v>
      </c>
      <c r="R246" s="60">
        <v>0</v>
      </c>
      <c r="S246" s="79">
        <v>0</v>
      </c>
      <c r="T246" s="85">
        <f t="shared" si="6"/>
        <v>532</v>
      </c>
      <c r="U246" s="62">
        <f t="shared" si="7"/>
        <v>19810581</v>
      </c>
    </row>
    <row r="247" spans="1:21" ht="15.75" customHeight="1" x14ac:dyDescent="0.25">
      <c r="A247" s="7">
        <v>10111</v>
      </c>
      <c r="B247" s="60">
        <v>14204</v>
      </c>
      <c r="C247" s="68" t="s">
        <v>773</v>
      </c>
      <c r="D247" s="78">
        <v>202</v>
      </c>
      <c r="E247" s="61">
        <v>7975566</v>
      </c>
      <c r="F247" s="60">
        <v>26</v>
      </c>
      <c r="G247" s="79">
        <v>867308</v>
      </c>
      <c r="H247" s="78">
        <v>87</v>
      </c>
      <c r="I247" s="61">
        <v>3435021</v>
      </c>
      <c r="J247" s="60">
        <v>46</v>
      </c>
      <c r="K247" s="79">
        <v>1534468</v>
      </c>
      <c r="L247" s="78">
        <v>0</v>
      </c>
      <c r="M247" s="61">
        <v>0</v>
      </c>
      <c r="N247" s="60">
        <v>0</v>
      </c>
      <c r="O247" s="79">
        <v>0</v>
      </c>
      <c r="P247" s="78">
        <v>30</v>
      </c>
      <c r="Q247" s="61">
        <v>1184490</v>
      </c>
      <c r="R247" s="60">
        <v>11</v>
      </c>
      <c r="S247" s="79">
        <v>366938</v>
      </c>
      <c r="T247" s="85">
        <f t="shared" si="6"/>
        <v>402</v>
      </c>
      <c r="U247" s="62">
        <f t="shared" si="7"/>
        <v>15363791</v>
      </c>
    </row>
    <row r="248" spans="1:21" ht="15.75" customHeight="1" x14ac:dyDescent="0.25">
      <c r="A248" s="7">
        <v>10112</v>
      </c>
      <c r="B248" s="60">
        <v>14203</v>
      </c>
      <c r="C248" s="68" t="s">
        <v>659</v>
      </c>
      <c r="D248" s="78">
        <v>142</v>
      </c>
      <c r="E248" s="61">
        <v>5606586</v>
      </c>
      <c r="F248" s="60">
        <v>80</v>
      </c>
      <c r="G248" s="79">
        <v>2668640</v>
      </c>
      <c r="H248" s="78">
        <v>64</v>
      </c>
      <c r="I248" s="61">
        <v>2526912</v>
      </c>
      <c r="J248" s="60">
        <v>41</v>
      </c>
      <c r="K248" s="79">
        <v>1367678</v>
      </c>
      <c r="L248" s="78">
        <v>0</v>
      </c>
      <c r="M248" s="61">
        <v>0</v>
      </c>
      <c r="N248" s="60">
        <v>0</v>
      </c>
      <c r="O248" s="79">
        <v>0</v>
      </c>
      <c r="P248" s="78">
        <v>16</v>
      </c>
      <c r="Q248" s="61">
        <v>631728</v>
      </c>
      <c r="R248" s="60">
        <v>16</v>
      </c>
      <c r="S248" s="79">
        <v>533728</v>
      </c>
      <c r="T248" s="85">
        <f t="shared" si="6"/>
        <v>359</v>
      </c>
      <c r="U248" s="62">
        <f t="shared" si="7"/>
        <v>13335272</v>
      </c>
    </row>
    <row r="249" spans="1:21" ht="15.75" customHeight="1" x14ac:dyDescent="0.25">
      <c r="A249" s="7">
        <v>10201</v>
      </c>
      <c r="B249" s="60">
        <v>10301</v>
      </c>
      <c r="C249" s="68" t="s">
        <v>432</v>
      </c>
      <c r="D249" s="78">
        <v>695</v>
      </c>
      <c r="E249" s="61">
        <v>27440685</v>
      </c>
      <c r="F249" s="60">
        <v>300</v>
      </c>
      <c r="G249" s="79">
        <v>10007400</v>
      </c>
      <c r="H249" s="78">
        <v>315</v>
      </c>
      <c r="I249" s="61">
        <v>12437145</v>
      </c>
      <c r="J249" s="60">
        <v>175</v>
      </c>
      <c r="K249" s="79">
        <v>5837650</v>
      </c>
      <c r="L249" s="78">
        <v>0</v>
      </c>
      <c r="M249" s="61">
        <v>0</v>
      </c>
      <c r="N249" s="60">
        <v>0</v>
      </c>
      <c r="O249" s="79">
        <v>0</v>
      </c>
      <c r="P249" s="78">
        <v>50</v>
      </c>
      <c r="Q249" s="61">
        <v>1974150</v>
      </c>
      <c r="R249" s="60">
        <v>40</v>
      </c>
      <c r="S249" s="79">
        <v>1334320</v>
      </c>
      <c r="T249" s="85">
        <f t="shared" si="6"/>
        <v>1575</v>
      </c>
      <c r="U249" s="62">
        <f t="shared" si="7"/>
        <v>59031350</v>
      </c>
    </row>
    <row r="250" spans="1:21" ht="15.75" customHeight="1" x14ac:dyDescent="0.25">
      <c r="A250" s="7">
        <v>10202</v>
      </c>
      <c r="B250" s="60">
        <v>10307</v>
      </c>
      <c r="C250" s="68" t="s">
        <v>434</v>
      </c>
      <c r="D250" s="78">
        <v>85</v>
      </c>
      <c r="E250" s="61">
        <v>3356055</v>
      </c>
      <c r="F250" s="60">
        <v>49</v>
      </c>
      <c r="G250" s="79">
        <v>1634542</v>
      </c>
      <c r="H250" s="78">
        <v>58</v>
      </c>
      <c r="I250" s="61">
        <v>2290014</v>
      </c>
      <c r="J250" s="60">
        <v>44</v>
      </c>
      <c r="K250" s="79">
        <v>1467752</v>
      </c>
      <c r="L250" s="78">
        <v>0</v>
      </c>
      <c r="M250" s="61">
        <v>0</v>
      </c>
      <c r="N250" s="60">
        <v>0</v>
      </c>
      <c r="O250" s="79">
        <v>0</v>
      </c>
      <c r="P250" s="78">
        <v>9</v>
      </c>
      <c r="Q250" s="61">
        <v>355347</v>
      </c>
      <c r="R250" s="60">
        <v>7</v>
      </c>
      <c r="S250" s="79">
        <v>233506</v>
      </c>
      <c r="T250" s="85">
        <f t="shared" si="6"/>
        <v>252</v>
      </c>
      <c r="U250" s="62">
        <f t="shared" si="7"/>
        <v>9337216</v>
      </c>
    </row>
    <row r="251" spans="1:21" ht="15.75" customHeight="1" x14ac:dyDescent="0.25">
      <c r="A251" s="7">
        <v>10203</v>
      </c>
      <c r="B251" s="60">
        <v>10302</v>
      </c>
      <c r="C251" s="68" t="s">
        <v>436</v>
      </c>
      <c r="D251" s="78">
        <v>58</v>
      </c>
      <c r="E251" s="61">
        <v>2290014</v>
      </c>
      <c r="F251" s="60">
        <v>23</v>
      </c>
      <c r="G251" s="79">
        <v>767234</v>
      </c>
      <c r="H251" s="78">
        <v>13</v>
      </c>
      <c r="I251" s="61">
        <v>513279</v>
      </c>
      <c r="J251" s="60">
        <v>5</v>
      </c>
      <c r="K251" s="79">
        <v>166790</v>
      </c>
      <c r="L251" s="78">
        <v>0</v>
      </c>
      <c r="M251" s="61">
        <v>0</v>
      </c>
      <c r="N251" s="60">
        <v>0</v>
      </c>
      <c r="O251" s="79">
        <v>0</v>
      </c>
      <c r="P251" s="78">
        <v>15</v>
      </c>
      <c r="Q251" s="61">
        <v>592245</v>
      </c>
      <c r="R251" s="60">
        <v>15</v>
      </c>
      <c r="S251" s="79">
        <v>500370</v>
      </c>
      <c r="T251" s="85">
        <f t="shared" si="6"/>
        <v>129</v>
      </c>
      <c r="U251" s="62">
        <f t="shared" si="7"/>
        <v>4829932</v>
      </c>
    </row>
    <row r="252" spans="1:21" ht="15.75" customHeight="1" x14ac:dyDescent="0.25">
      <c r="A252" s="7">
        <v>10204</v>
      </c>
      <c r="B252" s="60">
        <v>10304</v>
      </c>
      <c r="C252" s="68" t="s">
        <v>438</v>
      </c>
      <c r="D252" s="78">
        <v>104</v>
      </c>
      <c r="E252" s="61">
        <v>4106232</v>
      </c>
      <c r="F252" s="60">
        <v>56</v>
      </c>
      <c r="G252" s="79">
        <v>1868048</v>
      </c>
      <c r="H252" s="78">
        <v>69</v>
      </c>
      <c r="I252" s="61">
        <v>2724327</v>
      </c>
      <c r="J252" s="60">
        <v>46</v>
      </c>
      <c r="K252" s="79">
        <v>1534468</v>
      </c>
      <c r="L252" s="78">
        <v>0</v>
      </c>
      <c r="M252" s="61">
        <v>0</v>
      </c>
      <c r="N252" s="60">
        <v>0</v>
      </c>
      <c r="O252" s="79">
        <v>0</v>
      </c>
      <c r="P252" s="78">
        <v>6</v>
      </c>
      <c r="Q252" s="61">
        <v>236898</v>
      </c>
      <c r="R252" s="60">
        <v>6</v>
      </c>
      <c r="S252" s="79">
        <v>200148</v>
      </c>
      <c r="T252" s="85">
        <f t="shared" si="6"/>
        <v>287</v>
      </c>
      <c r="U252" s="62">
        <f t="shared" si="7"/>
        <v>10670121</v>
      </c>
    </row>
    <row r="253" spans="1:21" ht="15.75" customHeight="1" x14ac:dyDescent="0.25">
      <c r="A253" s="7">
        <v>10205</v>
      </c>
      <c r="B253" s="60">
        <v>10305</v>
      </c>
      <c r="C253" s="68" t="s">
        <v>774</v>
      </c>
      <c r="D253" s="78">
        <v>90</v>
      </c>
      <c r="E253" s="61">
        <v>3553470</v>
      </c>
      <c r="F253" s="60">
        <v>41</v>
      </c>
      <c r="G253" s="79">
        <v>1367678</v>
      </c>
      <c r="H253" s="78">
        <v>55</v>
      </c>
      <c r="I253" s="61">
        <v>2171565</v>
      </c>
      <c r="J253" s="60">
        <v>39</v>
      </c>
      <c r="K253" s="79">
        <v>1300962</v>
      </c>
      <c r="L253" s="78">
        <v>0</v>
      </c>
      <c r="M253" s="61">
        <v>0</v>
      </c>
      <c r="N253" s="60">
        <v>0</v>
      </c>
      <c r="O253" s="79">
        <v>0</v>
      </c>
      <c r="P253" s="78">
        <v>0</v>
      </c>
      <c r="Q253" s="61">
        <v>0</v>
      </c>
      <c r="R253" s="60">
        <v>0</v>
      </c>
      <c r="S253" s="79">
        <v>0</v>
      </c>
      <c r="T253" s="85">
        <f t="shared" si="6"/>
        <v>225</v>
      </c>
      <c r="U253" s="62">
        <f t="shared" si="7"/>
        <v>8393675</v>
      </c>
    </row>
    <row r="254" spans="1:21" ht="15.75" customHeight="1" x14ac:dyDescent="0.25">
      <c r="A254" s="7">
        <v>10206</v>
      </c>
      <c r="B254" s="60">
        <v>10303</v>
      </c>
      <c r="C254" s="68" t="s">
        <v>442</v>
      </c>
      <c r="D254" s="78">
        <v>107</v>
      </c>
      <c r="E254" s="61">
        <v>4224681</v>
      </c>
      <c r="F254" s="60">
        <v>48</v>
      </c>
      <c r="G254" s="79">
        <v>1601184</v>
      </c>
      <c r="H254" s="78">
        <v>91</v>
      </c>
      <c r="I254" s="61">
        <v>3592953</v>
      </c>
      <c r="J254" s="60">
        <v>58</v>
      </c>
      <c r="K254" s="79">
        <v>1934764</v>
      </c>
      <c r="L254" s="78">
        <v>0</v>
      </c>
      <c r="M254" s="61">
        <v>0</v>
      </c>
      <c r="N254" s="60">
        <v>0</v>
      </c>
      <c r="O254" s="79">
        <v>0</v>
      </c>
      <c r="P254" s="78">
        <v>21</v>
      </c>
      <c r="Q254" s="61">
        <v>829143</v>
      </c>
      <c r="R254" s="60">
        <v>20</v>
      </c>
      <c r="S254" s="79">
        <v>667160</v>
      </c>
      <c r="T254" s="85">
        <f t="shared" si="6"/>
        <v>345</v>
      </c>
      <c r="U254" s="62">
        <f t="shared" si="7"/>
        <v>12849885</v>
      </c>
    </row>
    <row r="255" spans="1:21" ht="15.75" customHeight="1" x14ac:dyDescent="0.25">
      <c r="A255" s="7">
        <v>10207</v>
      </c>
      <c r="B255" s="60">
        <v>10306</v>
      </c>
      <c r="C255" s="68" t="s">
        <v>444</v>
      </c>
      <c r="D255" s="78">
        <v>78</v>
      </c>
      <c r="E255" s="61">
        <v>3079674</v>
      </c>
      <c r="F255" s="60">
        <v>36</v>
      </c>
      <c r="G255" s="79">
        <v>1200888</v>
      </c>
      <c r="H255" s="78">
        <v>68</v>
      </c>
      <c r="I255" s="61">
        <v>2684844</v>
      </c>
      <c r="J255" s="60">
        <v>46</v>
      </c>
      <c r="K255" s="79">
        <v>1534468</v>
      </c>
      <c r="L255" s="78">
        <v>0</v>
      </c>
      <c r="M255" s="61">
        <v>0</v>
      </c>
      <c r="N255" s="60">
        <v>0</v>
      </c>
      <c r="O255" s="79">
        <v>0</v>
      </c>
      <c r="P255" s="78">
        <v>10</v>
      </c>
      <c r="Q255" s="61">
        <v>394830</v>
      </c>
      <c r="R255" s="60">
        <v>7</v>
      </c>
      <c r="S255" s="79">
        <v>233506</v>
      </c>
      <c r="T255" s="85">
        <f t="shared" si="6"/>
        <v>245</v>
      </c>
      <c r="U255" s="62">
        <f t="shared" si="7"/>
        <v>9128210</v>
      </c>
    </row>
    <row r="256" spans="1:21" ht="15.75" customHeight="1" x14ac:dyDescent="0.25">
      <c r="A256" s="7">
        <v>10301</v>
      </c>
      <c r="B256" s="60">
        <v>10101</v>
      </c>
      <c r="C256" s="68" t="s">
        <v>446</v>
      </c>
      <c r="D256" s="78">
        <v>1660</v>
      </c>
      <c r="E256" s="61">
        <v>65541780</v>
      </c>
      <c r="F256" s="60">
        <v>1065</v>
      </c>
      <c r="G256" s="79">
        <v>35526270</v>
      </c>
      <c r="H256" s="78">
        <v>460</v>
      </c>
      <c r="I256" s="61">
        <v>18162180</v>
      </c>
      <c r="J256" s="60">
        <v>245</v>
      </c>
      <c r="K256" s="79">
        <v>8172710</v>
      </c>
      <c r="L256" s="78">
        <v>8</v>
      </c>
      <c r="M256" s="61">
        <v>315864</v>
      </c>
      <c r="N256" s="60">
        <v>8</v>
      </c>
      <c r="O256" s="79">
        <v>266864</v>
      </c>
      <c r="P256" s="78">
        <v>290</v>
      </c>
      <c r="Q256" s="61">
        <v>11450070</v>
      </c>
      <c r="R256" s="60">
        <v>220</v>
      </c>
      <c r="S256" s="79">
        <v>7338760</v>
      </c>
      <c r="T256" s="85">
        <f t="shared" si="6"/>
        <v>3956</v>
      </c>
      <c r="U256" s="62">
        <f t="shared" si="7"/>
        <v>146774498</v>
      </c>
    </row>
    <row r="257" spans="1:21" ht="15.75" customHeight="1" x14ac:dyDescent="0.25">
      <c r="A257" s="7">
        <v>10302</v>
      </c>
      <c r="B257" s="60">
        <v>10103</v>
      </c>
      <c r="C257" s="68" t="s">
        <v>775</v>
      </c>
      <c r="D257" s="78">
        <v>45</v>
      </c>
      <c r="E257" s="61">
        <v>1776735</v>
      </c>
      <c r="F257" s="60">
        <v>13</v>
      </c>
      <c r="G257" s="79">
        <v>433654</v>
      </c>
      <c r="H257" s="78">
        <v>31</v>
      </c>
      <c r="I257" s="61">
        <v>1223973</v>
      </c>
      <c r="J257" s="60">
        <v>16</v>
      </c>
      <c r="K257" s="79">
        <v>533728</v>
      </c>
      <c r="L257" s="78">
        <v>0</v>
      </c>
      <c r="M257" s="61">
        <v>0</v>
      </c>
      <c r="N257" s="60">
        <v>0</v>
      </c>
      <c r="O257" s="79">
        <v>0</v>
      </c>
      <c r="P257" s="78">
        <v>13</v>
      </c>
      <c r="Q257" s="61">
        <v>513279</v>
      </c>
      <c r="R257" s="60">
        <v>10</v>
      </c>
      <c r="S257" s="79">
        <v>333580</v>
      </c>
      <c r="T257" s="85">
        <f t="shared" si="6"/>
        <v>128</v>
      </c>
      <c r="U257" s="62">
        <f t="shared" si="7"/>
        <v>4814949</v>
      </c>
    </row>
    <row r="258" spans="1:21" ht="15.75" customHeight="1" x14ac:dyDescent="0.25">
      <c r="A258" s="7">
        <v>10303</v>
      </c>
      <c r="B258" s="60">
        <v>10109</v>
      </c>
      <c r="C258" s="68" t="s">
        <v>450</v>
      </c>
      <c r="D258" s="78">
        <v>0</v>
      </c>
      <c r="E258" s="61">
        <v>0</v>
      </c>
      <c r="F258" s="60">
        <v>0</v>
      </c>
      <c r="G258" s="79">
        <v>0</v>
      </c>
      <c r="H258" s="78">
        <v>89</v>
      </c>
      <c r="I258" s="61">
        <v>3513987</v>
      </c>
      <c r="J258" s="60">
        <v>41</v>
      </c>
      <c r="K258" s="79">
        <v>1367678</v>
      </c>
      <c r="L258" s="78">
        <v>0</v>
      </c>
      <c r="M258" s="61">
        <v>0</v>
      </c>
      <c r="N258" s="60">
        <v>0</v>
      </c>
      <c r="O258" s="79">
        <v>0</v>
      </c>
      <c r="P258" s="78">
        <v>0</v>
      </c>
      <c r="Q258" s="61">
        <v>0</v>
      </c>
      <c r="R258" s="60">
        <v>0</v>
      </c>
      <c r="S258" s="79">
        <v>0</v>
      </c>
      <c r="T258" s="85">
        <f t="shared" si="6"/>
        <v>130</v>
      </c>
      <c r="U258" s="62">
        <f t="shared" si="7"/>
        <v>4881665</v>
      </c>
    </row>
    <row r="259" spans="1:21" ht="15.75" customHeight="1" x14ac:dyDescent="0.25">
      <c r="A259" s="7">
        <v>10304</v>
      </c>
      <c r="B259" s="60">
        <v>10104</v>
      </c>
      <c r="C259" s="68" t="s">
        <v>452</v>
      </c>
      <c r="D259" s="78">
        <v>0</v>
      </c>
      <c r="E259" s="61">
        <v>0</v>
      </c>
      <c r="F259" s="60">
        <v>0</v>
      </c>
      <c r="G259" s="79">
        <v>0</v>
      </c>
      <c r="H259" s="78">
        <v>0</v>
      </c>
      <c r="I259" s="61">
        <v>0</v>
      </c>
      <c r="J259" s="60">
        <v>0</v>
      </c>
      <c r="K259" s="79">
        <v>0</v>
      </c>
      <c r="L259" s="78">
        <v>0</v>
      </c>
      <c r="M259" s="61">
        <v>0</v>
      </c>
      <c r="N259" s="60">
        <v>0</v>
      </c>
      <c r="O259" s="79">
        <v>0</v>
      </c>
      <c r="P259" s="78">
        <v>0</v>
      </c>
      <c r="Q259" s="61">
        <v>0</v>
      </c>
      <c r="R259" s="60">
        <v>0</v>
      </c>
      <c r="S259" s="79">
        <v>0</v>
      </c>
      <c r="T259" s="85">
        <f t="shared" si="6"/>
        <v>0</v>
      </c>
      <c r="U259" s="62">
        <f t="shared" si="7"/>
        <v>0</v>
      </c>
    </row>
    <row r="260" spans="1:21" ht="15.75" customHeight="1" x14ac:dyDescent="0.25">
      <c r="A260" s="7">
        <v>10305</v>
      </c>
      <c r="B260" s="60">
        <v>10105</v>
      </c>
      <c r="C260" s="68" t="s">
        <v>454</v>
      </c>
      <c r="D260" s="78">
        <v>0</v>
      </c>
      <c r="E260" s="61">
        <v>0</v>
      </c>
      <c r="F260" s="60">
        <v>0</v>
      </c>
      <c r="G260" s="79">
        <v>0</v>
      </c>
      <c r="H260" s="78">
        <v>0</v>
      </c>
      <c r="I260" s="61">
        <v>0</v>
      </c>
      <c r="J260" s="60">
        <v>0</v>
      </c>
      <c r="K260" s="79">
        <v>0</v>
      </c>
      <c r="L260" s="78">
        <v>0</v>
      </c>
      <c r="M260" s="61">
        <v>0</v>
      </c>
      <c r="N260" s="60">
        <v>0</v>
      </c>
      <c r="O260" s="79">
        <v>0</v>
      </c>
      <c r="P260" s="78">
        <v>0</v>
      </c>
      <c r="Q260" s="61">
        <v>0</v>
      </c>
      <c r="R260" s="60">
        <v>0</v>
      </c>
      <c r="S260" s="79">
        <v>0</v>
      </c>
      <c r="T260" s="85">
        <f t="shared" si="6"/>
        <v>0</v>
      </c>
      <c r="U260" s="62">
        <f t="shared" si="7"/>
        <v>0</v>
      </c>
    </row>
    <row r="261" spans="1:21" ht="15.75" customHeight="1" x14ac:dyDescent="0.25">
      <c r="A261" s="7">
        <v>10306</v>
      </c>
      <c r="B261" s="60">
        <v>10107</v>
      </c>
      <c r="C261" s="68" t="s">
        <v>456</v>
      </c>
      <c r="D261" s="78">
        <v>0</v>
      </c>
      <c r="E261" s="61">
        <v>0</v>
      </c>
      <c r="F261" s="60">
        <v>0</v>
      </c>
      <c r="G261" s="79">
        <v>0</v>
      </c>
      <c r="H261" s="78">
        <v>51</v>
      </c>
      <c r="I261" s="61">
        <v>2013633</v>
      </c>
      <c r="J261" s="60">
        <v>28</v>
      </c>
      <c r="K261" s="79">
        <v>934024</v>
      </c>
      <c r="L261" s="78">
        <v>0</v>
      </c>
      <c r="M261" s="61">
        <v>0</v>
      </c>
      <c r="N261" s="60">
        <v>0</v>
      </c>
      <c r="O261" s="79">
        <v>0</v>
      </c>
      <c r="P261" s="78">
        <v>0</v>
      </c>
      <c r="Q261" s="61">
        <v>0</v>
      </c>
      <c r="R261" s="60">
        <v>0</v>
      </c>
      <c r="S261" s="79">
        <v>0</v>
      </c>
      <c r="T261" s="85">
        <f t="shared" si="6"/>
        <v>79</v>
      </c>
      <c r="U261" s="62">
        <f t="shared" si="7"/>
        <v>2947657</v>
      </c>
    </row>
    <row r="262" spans="1:21" ht="15.75" customHeight="1" x14ac:dyDescent="0.25">
      <c r="A262" s="7">
        <v>10307</v>
      </c>
      <c r="B262" s="60">
        <v>10108</v>
      </c>
      <c r="C262" s="68" t="s">
        <v>776</v>
      </c>
      <c r="D262" s="78">
        <v>135</v>
      </c>
      <c r="E262" s="61">
        <v>5330205</v>
      </c>
      <c r="F262" s="60">
        <v>72</v>
      </c>
      <c r="G262" s="79">
        <v>2401776</v>
      </c>
      <c r="H262" s="78">
        <v>17</v>
      </c>
      <c r="I262" s="61">
        <v>671211</v>
      </c>
      <c r="J262" s="60">
        <v>12</v>
      </c>
      <c r="K262" s="79">
        <v>400296</v>
      </c>
      <c r="L262" s="78">
        <v>0</v>
      </c>
      <c r="M262" s="61">
        <v>0</v>
      </c>
      <c r="N262" s="60">
        <v>0</v>
      </c>
      <c r="O262" s="79">
        <v>0</v>
      </c>
      <c r="P262" s="78">
        <v>9</v>
      </c>
      <c r="Q262" s="61">
        <v>355347</v>
      </c>
      <c r="R262" s="60">
        <v>7</v>
      </c>
      <c r="S262" s="79">
        <v>233506</v>
      </c>
      <c r="T262" s="85">
        <f t="shared" si="6"/>
        <v>252</v>
      </c>
      <c r="U262" s="62">
        <f t="shared" si="7"/>
        <v>9392341</v>
      </c>
    </row>
    <row r="263" spans="1:21" ht="15.75" customHeight="1" x14ac:dyDescent="0.25">
      <c r="A263" s="7">
        <v>10308</v>
      </c>
      <c r="B263" s="60">
        <v>10106</v>
      </c>
      <c r="C263" s="68" t="s">
        <v>460</v>
      </c>
      <c r="D263" s="78">
        <v>0</v>
      </c>
      <c r="E263" s="61">
        <v>0</v>
      </c>
      <c r="F263" s="60">
        <v>0</v>
      </c>
      <c r="G263" s="79">
        <v>0</v>
      </c>
      <c r="H263" s="78">
        <v>96</v>
      </c>
      <c r="I263" s="61">
        <v>3790368</v>
      </c>
      <c r="J263" s="60">
        <v>62</v>
      </c>
      <c r="K263" s="79">
        <v>2068196</v>
      </c>
      <c r="L263" s="78">
        <v>0</v>
      </c>
      <c r="M263" s="61">
        <v>0</v>
      </c>
      <c r="N263" s="60">
        <v>0</v>
      </c>
      <c r="O263" s="79">
        <v>0</v>
      </c>
      <c r="P263" s="78">
        <v>0</v>
      </c>
      <c r="Q263" s="61">
        <v>0</v>
      </c>
      <c r="R263" s="60">
        <v>0</v>
      </c>
      <c r="S263" s="79">
        <v>0</v>
      </c>
      <c r="T263" s="85">
        <f t="shared" si="6"/>
        <v>158</v>
      </c>
      <c r="U263" s="62">
        <f t="shared" si="7"/>
        <v>5858564</v>
      </c>
    </row>
    <row r="264" spans="1:21" ht="15.75" customHeight="1" x14ac:dyDescent="0.25">
      <c r="A264" s="7">
        <v>10309</v>
      </c>
      <c r="B264" s="60">
        <v>10102</v>
      </c>
      <c r="C264" s="68" t="s">
        <v>462</v>
      </c>
      <c r="D264" s="78">
        <v>430</v>
      </c>
      <c r="E264" s="61">
        <v>16977690</v>
      </c>
      <c r="F264" s="60">
        <v>215</v>
      </c>
      <c r="G264" s="79">
        <v>7171970</v>
      </c>
      <c r="H264" s="78">
        <v>107</v>
      </c>
      <c r="I264" s="61">
        <v>4224681</v>
      </c>
      <c r="J264" s="60">
        <v>63</v>
      </c>
      <c r="K264" s="79">
        <v>2101554</v>
      </c>
      <c r="L264" s="78">
        <v>0</v>
      </c>
      <c r="M264" s="61">
        <v>0</v>
      </c>
      <c r="N264" s="60">
        <v>0</v>
      </c>
      <c r="O264" s="79">
        <v>0</v>
      </c>
      <c r="P264" s="78">
        <v>28</v>
      </c>
      <c r="Q264" s="61">
        <v>1105524</v>
      </c>
      <c r="R264" s="60">
        <v>26</v>
      </c>
      <c r="S264" s="79">
        <v>867308</v>
      </c>
      <c r="T264" s="85">
        <f t="shared" ref="T264:T327" si="8">D264+F264+H264+J264+L264+N264+P264+R264</f>
        <v>869</v>
      </c>
      <c r="U264" s="62">
        <f t="shared" ref="U264:U327" si="9">E264+G264+I264+K264+M264+O264+Q264+S264</f>
        <v>32448727</v>
      </c>
    </row>
    <row r="265" spans="1:21" ht="15.75" customHeight="1" x14ac:dyDescent="0.25">
      <c r="A265" s="7">
        <v>10401</v>
      </c>
      <c r="B265" s="60">
        <v>10201</v>
      </c>
      <c r="C265" s="68" t="s">
        <v>464</v>
      </c>
      <c r="D265" s="78">
        <v>449</v>
      </c>
      <c r="E265" s="61">
        <v>17727867</v>
      </c>
      <c r="F265" s="60">
        <v>69</v>
      </c>
      <c r="G265" s="79">
        <v>2301702</v>
      </c>
      <c r="H265" s="78">
        <v>220</v>
      </c>
      <c r="I265" s="61">
        <v>8686260</v>
      </c>
      <c r="J265" s="60">
        <v>91</v>
      </c>
      <c r="K265" s="79">
        <v>3035578</v>
      </c>
      <c r="L265" s="78">
        <v>0</v>
      </c>
      <c r="M265" s="61">
        <v>0</v>
      </c>
      <c r="N265" s="60">
        <v>0</v>
      </c>
      <c r="O265" s="79">
        <v>0</v>
      </c>
      <c r="P265" s="78">
        <v>37</v>
      </c>
      <c r="Q265" s="61">
        <v>1460871</v>
      </c>
      <c r="R265" s="60">
        <v>27</v>
      </c>
      <c r="S265" s="79">
        <v>900666</v>
      </c>
      <c r="T265" s="85">
        <f t="shared" si="8"/>
        <v>893</v>
      </c>
      <c r="U265" s="62">
        <f t="shared" si="9"/>
        <v>34112944</v>
      </c>
    </row>
    <row r="266" spans="1:21" ht="15.75" customHeight="1" x14ac:dyDescent="0.25">
      <c r="A266" s="7">
        <v>10402</v>
      </c>
      <c r="B266" s="60">
        <v>10203</v>
      </c>
      <c r="C266" s="68" t="s">
        <v>466</v>
      </c>
      <c r="D266" s="78">
        <v>204</v>
      </c>
      <c r="E266" s="61">
        <v>8054532</v>
      </c>
      <c r="F266" s="60">
        <v>74</v>
      </c>
      <c r="G266" s="79">
        <v>2468492</v>
      </c>
      <c r="H266" s="78">
        <v>82</v>
      </c>
      <c r="I266" s="61">
        <v>3237606</v>
      </c>
      <c r="J266" s="60">
        <v>53</v>
      </c>
      <c r="K266" s="79">
        <v>1767974</v>
      </c>
      <c r="L266" s="78">
        <v>0</v>
      </c>
      <c r="M266" s="61">
        <v>0</v>
      </c>
      <c r="N266" s="60">
        <v>0</v>
      </c>
      <c r="O266" s="79">
        <v>0</v>
      </c>
      <c r="P266" s="78">
        <v>0</v>
      </c>
      <c r="Q266" s="61">
        <v>0</v>
      </c>
      <c r="R266" s="60">
        <v>0</v>
      </c>
      <c r="S266" s="79">
        <v>0</v>
      </c>
      <c r="T266" s="85">
        <f t="shared" si="8"/>
        <v>413</v>
      </c>
      <c r="U266" s="62">
        <f t="shared" si="9"/>
        <v>15528604</v>
      </c>
    </row>
    <row r="267" spans="1:21" ht="15.75" customHeight="1" x14ac:dyDescent="0.25">
      <c r="A267" s="7">
        <v>10403</v>
      </c>
      <c r="B267" s="60">
        <v>10207</v>
      </c>
      <c r="C267" s="68" t="s">
        <v>777</v>
      </c>
      <c r="D267" s="78">
        <v>78</v>
      </c>
      <c r="E267" s="61">
        <v>3079674</v>
      </c>
      <c r="F267" s="60">
        <v>40</v>
      </c>
      <c r="G267" s="79">
        <v>1334320</v>
      </c>
      <c r="H267" s="78">
        <v>20</v>
      </c>
      <c r="I267" s="61">
        <v>789660</v>
      </c>
      <c r="J267" s="60">
        <v>15</v>
      </c>
      <c r="K267" s="79">
        <v>500370</v>
      </c>
      <c r="L267" s="78">
        <v>0</v>
      </c>
      <c r="M267" s="61">
        <v>0</v>
      </c>
      <c r="N267" s="60">
        <v>0</v>
      </c>
      <c r="O267" s="79">
        <v>0</v>
      </c>
      <c r="P267" s="78">
        <v>2</v>
      </c>
      <c r="Q267" s="61">
        <v>78966</v>
      </c>
      <c r="R267" s="60">
        <v>2</v>
      </c>
      <c r="S267" s="79">
        <v>66716</v>
      </c>
      <c r="T267" s="85">
        <f t="shared" si="8"/>
        <v>157</v>
      </c>
      <c r="U267" s="62">
        <f t="shared" si="9"/>
        <v>5849706</v>
      </c>
    </row>
    <row r="268" spans="1:21" ht="15.75" customHeight="1" x14ac:dyDescent="0.25">
      <c r="A268" s="7">
        <v>10404</v>
      </c>
      <c r="B268" s="60">
        <v>10208</v>
      </c>
      <c r="C268" s="68" t="s">
        <v>470</v>
      </c>
      <c r="D268" s="78">
        <v>312</v>
      </c>
      <c r="E268" s="61">
        <v>12318696</v>
      </c>
      <c r="F268" s="60">
        <v>126</v>
      </c>
      <c r="G268" s="79">
        <v>4203108</v>
      </c>
      <c r="H268" s="78">
        <v>0</v>
      </c>
      <c r="I268" s="61">
        <v>0</v>
      </c>
      <c r="J268" s="60">
        <v>0</v>
      </c>
      <c r="K268" s="79">
        <v>0</v>
      </c>
      <c r="L268" s="78">
        <v>0</v>
      </c>
      <c r="M268" s="61">
        <v>0</v>
      </c>
      <c r="N268" s="60">
        <v>0</v>
      </c>
      <c r="O268" s="79">
        <v>0</v>
      </c>
      <c r="P268" s="78">
        <v>26</v>
      </c>
      <c r="Q268" s="61">
        <v>1026558</v>
      </c>
      <c r="R268" s="60">
        <v>22</v>
      </c>
      <c r="S268" s="79">
        <v>733876</v>
      </c>
      <c r="T268" s="85">
        <f t="shared" si="8"/>
        <v>486</v>
      </c>
      <c r="U268" s="62">
        <f t="shared" si="9"/>
        <v>18282238</v>
      </c>
    </row>
    <row r="269" spans="1:21" ht="15.75" customHeight="1" x14ac:dyDescent="0.25">
      <c r="A269" s="7">
        <v>10405</v>
      </c>
      <c r="B269" s="60">
        <v>10206</v>
      </c>
      <c r="C269" s="68" t="s">
        <v>778</v>
      </c>
      <c r="D269" s="78">
        <v>33</v>
      </c>
      <c r="E269" s="61">
        <v>1302939</v>
      </c>
      <c r="F269" s="60">
        <v>5</v>
      </c>
      <c r="G269" s="79">
        <v>166790</v>
      </c>
      <c r="H269" s="78">
        <v>44</v>
      </c>
      <c r="I269" s="61">
        <v>1737252</v>
      </c>
      <c r="J269" s="60">
        <v>26</v>
      </c>
      <c r="K269" s="79">
        <v>867308</v>
      </c>
      <c r="L269" s="78">
        <v>0</v>
      </c>
      <c r="M269" s="61">
        <v>0</v>
      </c>
      <c r="N269" s="60">
        <v>0</v>
      </c>
      <c r="O269" s="79">
        <v>0</v>
      </c>
      <c r="P269" s="78">
        <v>2</v>
      </c>
      <c r="Q269" s="61">
        <v>78966</v>
      </c>
      <c r="R269" s="60">
        <v>1</v>
      </c>
      <c r="S269" s="79">
        <v>33358</v>
      </c>
      <c r="T269" s="85">
        <f t="shared" si="8"/>
        <v>111</v>
      </c>
      <c r="U269" s="62">
        <f t="shared" si="9"/>
        <v>4186613</v>
      </c>
    </row>
    <row r="270" spans="1:21" ht="15.75" customHeight="1" x14ac:dyDescent="0.25">
      <c r="A270" s="7">
        <v>10406</v>
      </c>
      <c r="B270" s="60">
        <v>10202</v>
      </c>
      <c r="C270" s="68" t="s">
        <v>474</v>
      </c>
      <c r="D270" s="78">
        <v>170</v>
      </c>
      <c r="E270" s="61">
        <v>6712110</v>
      </c>
      <c r="F270" s="60">
        <v>67</v>
      </c>
      <c r="G270" s="79">
        <v>2234986</v>
      </c>
      <c r="H270" s="78">
        <v>145</v>
      </c>
      <c r="I270" s="61">
        <v>5725035</v>
      </c>
      <c r="J270" s="60">
        <v>103</v>
      </c>
      <c r="K270" s="79">
        <v>3435874</v>
      </c>
      <c r="L270" s="78">
        <v>0</v>
      </c>
      <c r="M270" s="61">
        <v>0</v>
      </c>
      <c r="N270" s="60">
        <v>0</v>
      </c>
      <c r="O270" s="79">
        <v>0</v>
      </c>
      <c r="P270" s="78">
        <v>52</v>
      </c>
      <c r="Q270" s="61">
        <v>2053116</v>
      </c>
      <c r="R270" s="60">
        <v>41</v>
      </c>
      <c r="S270" s="79">
        <v>1367678</v>
      </c>
      <c r="T270" s="85">
        <f t="shared" si="8"/>
        <v>578</v>
      </c>
      <c r="U270" s="62">
        <f t="shared" si="9"/>
        <v>21528799</v>
      </c>
    </row>
    <row r="271" spans="1:21" ht="15.75" customHeight="1" x14ac:dyDescent="0.25">
      <c r="A271" s="7">
        <v>10407</v>
      </c>
      <c r="B271" s="60">
        <v>10209</v>
      </c>
      <c r="C271" s="68" t="s">
        <v>476</v>
      </c>
      <c r="D271" s="78">
        <v>97</v>
      </c>
      <c r="E271" s="61">
        <v>3829851</v>
      </c>
      <c r="F271" s="60">
        <v>44</v>
      </c>
      <c r="G271" s="79">
        <v>1467752</v>
      </c>
      <c r="H271" s="78">
        <v>69</v>
      </c>
      <c r="I271" s="61">
        <v>2823034.5</v>
      </c>
      <c r="J271" s="60">
        <v>46</v>
      </c>
      <c r="K271" s="79">
        <v>1617863</v>
      </c>
      <c r="L271" s="78">
        <v>0</v>
      </c>
      <c r="M271" s="61">
        <v>0</v>
      </c>
      <c r="N271" s="60">
        <v>0</v>
      </c>
      <c r="O271" s="79">
        <v>0</v>
      </c>
      <c r="P271" s="78">
        <v>0</v>
      </c>
      <c r="Q271" s="61">
        <v>0</v>
      </c>
      <c r="R271" s="60">
        <v>0</v>
      </c>
      <c r="S271" s="79">
        <v>0</v>
      </c>
      <c r="T271" s="85">
        <f t="shared" si="8"/>
        <v>256</v>
      </c>
      <c r="U271" s="62">
        <f t="shared" si="9"/>
        <v>9738500.5</v>
      </c>
    </row>
    <row r="272" spans="1:21" ht="15.75" customHeight="1" x14ac:dyDescent="0.25">
      <c r="A272" s="7">
        <v>10408</v>
      </c>
      <c r="B272" s="60">
        <v>10205</v>
      </c>
      <c r="C272" s="68" t="s">
        <v>478</v>
      </c>
      <c r="D272" s="78">
        <v>77</v>
      </c>
      <c r="E272" s="61">
        <v>3040191</v>
      </c>
      <c r="F272" s="60">
        <v>23</v>
      </c>
      <c r="G272" s="79">
        <v>767234</v>
      </c>
      <c r="H272" s="78">
        <v>59</v>
      </c>
      <c r="I272" s="61">
        <v>2329497</v>
      </c>
      <c r="J272" s="60">
        <v>23</v>
      </c>
      <c r="K272" s="79">
        <v>767234</v>
      </c>
      <c r="L272" s="78">
        <v>0</v>
      </c>
      <c r="M272" s="61">
        <v>0</v>
      </c>
      <c r="N272" s="60">
        <v>0</v>
      </c>
      <c r="O272" s="79">
        <v>0</v>
      </c>
      <c r="P272" s="78">
        <v>15</v>
      </c>
      <c r="Q272" s="61">
        <v>592245</v>
      </c>
      <c r="R272" s="60">
        <v>13</v>
      </c>
      <c r="S272" s="79">
        <v>433654</v>
      </c>
      <c r="T272" s="85">
        <f t="shared" si="8"/>
        <v>210</v>
      </c>
      <c r="U272" s="62">
        <f t="shared" si="9"/>
        <v>7930055</v>
      </c>
    </row>
    <row r="273" spans="1:21" ht="15.75" customHeight="1" x14ac:dyDescent="0.25">
      <c r="A273" s="7">
        <v>10410</v>
      </c>
      <c r="B273" s="60">
        <v>10204</v>
      </c>
      <c r="C273" s="68" t="s">
        <v>779</v>
      </c>
      <c r="D273" s="78">
        <v>75</v>
      </c>
      <c r="E273" s="61">
        <v>2961225</v>
      </c>
      <c r="F273" s="60">
        <v>22</v>
      </c>
      <c r="G273" s="79">
        <v>733876</v>
      </c>
      <c r="H273" s="78">
        <v>26</v>
      </c>
      <c r="I273" s="61">
        <v>1026558</v>
      </c>
      <c r="J273" s="60">
        <v>6</v>
      </c>
      <c r="K273" s="79">
        <v>200148</v>
      </c>
      <c r="L273" s="78">
        <v>0</v>
      </c>
      <c r="M273" s="61">
        <v>0</v>
      </c>
      <c r="N273" s="60">
        <v>0</v>
      </c>
      <c r="O273" s="79">
        <v>0</v>
      </c>
      <c r="P273" s="78">
        <v>0</v>
      </c>
      <c r="Q273" s="61">
        <v>0</v>
      </c>
      <c r="R273" s="60">
        <v>0</v>
      </c>
      <c r="S273" s="79">
        <v>0</v>
      </c>
      <c r="T273" s="85">
        <f t="shared" si="8"/>
        <v>129</v>
      </c>
      <c r="U273" s="62">
        <f t="shared" si="9"/>
        <v>4921807</v>
      </c>
    </row>
    <row r="274" spans="1:21" ht="15.75" customHeight="1" x14ac:dyDescent="0.25">
      <c r="A274" s="7">
        <v>10415</v>
      </c>
      <c r="B274" s="60">
        <v>10210</v>
      </c>
      <c r="C274" s="68" t="s">
        <v>482</v>
      </c>
      <c r="D274" s="78">
        <v>194</v>
      </c>
      <c r="E274" s="61">
        <v>7659702</v>
      </c>
      <c r="F274" s="60">
        <v>92</v>
      </c>
      <c r="G274" s="79">
        <v>3068936</v>
      </c>
      <c r="H274" s="78">
        <v>49</v>
      </c>
      <c r="I274" s="61">
        <v>1934667</v>
      </c>
      <c r="J274" s="60">
        <v>30</v>
      </c>
      <c r="K274" s="79">
        <v>1000740</v>
      </c>
      <c r="L274" s="78">
        <v>0</v>
      </c>
      <c r="M274" s="61">
        <v>0</v>
      </c>
      <c r="N274" s="60">
        <v>0</v>
      </c>
      <c r="O274" s="79">
        <v>0</v>
      </c>
      <c r="P274" s="78">
        <v>22</v>
      </c>
      <c r="Q274" s="61">
        <v>868626</v>
      </c>
      <c r="R274" s="60">
        <v>18</v>
      </c>
      <c r="S274" s="79">
        <v>600444</v>
      </c>
      <c r="T274" s="85">
        <f t="shared" si="8"/>
        <v>405</v>
      </c>
      <c r="U274" s="62">
        <f t="shared" si="9"/>
        <v>15133115</v>
      </c>
    </row>
    <row r="275" spans="1:21" ht="15.75" customHeight="1" x14ac:dyDescent="0.25">
      <c r="A275" s="7">
        <v>10501</v>
      </c>
      <c r="B275" s="60">
        <v>10401</v>
      </c>
      <c r="C275" s="68" t="s">
        <v>780</v>
      </c>
      <c r="D275" s="78">
        <v>66</v>
      </c>
      <c r="E275" s="61">
        <v>2605878</v>
      </c>
      <c r="F275" s="60">
        <v>36</v>
      </c>
      <c r="G275" s="79">
        <v>1200888</v>
      </c>
      <c r="H275" s="78">
        <v>9</v>
      </c>
      <c r="I275" s="61">
        <v>355347</v>
      </c>
      <c r="J275" s="60">
        <v>9</v>
      </c>
      <c r="K275" s="79">
        <v>300222</v>
      </c>
      <c r="L275" s="78">
        <v>0</v>
      </c>
      <c r="M275" s="61">
        <v>0</v>
      </c>
      <c r="N275" s="60">
        <v>0</v>
      </c>
      <c r="O275" s="79">
        <v>0</v>
      </c>
      <c r="P275" s="78">
        <v>0</v>
      </c>
      <c r="Q275" s="61">
        <v>0</v>
      </c>
      <c r="R275" s="60">
        <v>0</v>
      </c>
      <c r="S275" s="79">
        <v>0</v>
      </c>
      <c r="T275" s="85">
        <f t="shared" si="8"/>
        <v>120</v>
      </c>
      <c r="U275" s="62">
        <f t="shared" si="9"/>
        <v>4462335</v>
      </c>
    </row>
    <row r="276" spans="1:21" ht="15.75" customHeight="1" x14ac:dyDescent="0.25">
      <c r="A276" s="7">
        <v>10502</v>
      </c>
      <c r="B276" s="60">
        <v>10403</v>
      </c>
      <c r="C276" s="68" t="s">
        <v>781</v>
      </c>
      <c r="D276" s="78">
        <v>143</v>
      </c>
      <c r="E276" s="61">
        <v>5646069</v>
      </c>
      <c r="F276" s="60">
        <v>68</v>
      </c>
      <c r="G276" s="79">
        <v>2268344</v>
      </c>
      <c r="H276" s="78">
        <v>0</v>
      </c>
      <c r="I276" s="61">
        <v>0</v>
      </c>
      <c r="J276" s="60">
        <v>0</v>
      </c>
      <c r="K276" s="79">
        <v>0</v>
      </c>
      <c r="L276" s="78">
        <v>0</v>
      </c>
      <c r="M276" s="61">
        <v>0</v>
      </c>
      <c r="N276" s="60">
        <v>0</v>
      </c>
      <c r="O276" s="79">
        <v>0</v>
      </c>
      <c r="P276" s="78">
        <v>7</v>
      </c>
      <c r="Q276" s="61">
        <v>276381</v>
      </c>
      <c r="R276" s="60">
        <v>4</v>
      </c>
      <c r="S276" s="79">
        <v>133432</v>
      </c>
      <c r="T276" s="85">
        <f t="shared" si="8"/>
        <v>222</v>
      </c>
      <c r="U276" s="62">
        <f t="shared" si="9"/>
        <v>8324226</v>
      </c>
    </row>
    <row r="277" spans="1:21" ht="15.75" customHeight="1" x14ac:dyDescent="0.25">
      <c r="A277" s="7">
        <v>10503</v>
      </c>
      <c r="B277" s="60">
        <v>10402</v>
      </c>
      <c r="C277" s="68" t="s">
        <v>782</v>
      </c>
      <c r="D277" s="78">
        <v>32</v>
      </c>
      <c r="E277" s="61">
        <v>1263456</v>
      </c>
      <c r="F277" s="60">
        <v>14</v>
      </c>
      <c r="G277" s="79">
        <v>467012</v>
      </c>
      <c r="H277" s="78">
        <v>10</v>
      </c>
      <c r="I277" s="61">
        <v>394830</v>
      </c>
      <c r="J277" s="60">
        <v>7</v>
      </c>
      <c r="K277" s="79">
        <v>233506</v>
      </c>
      <c r="L277" s="78">
        <v>0</v>
      </c>
      <c r="M277" s="61">
        <v>0</v>
      </c>
      <c r="N277" s="60">
        <v>0</v>
      </c>
      <c r="O277" s="79">
        <v>0</v>
      </c>
      <c r="P277" s="78">
        <v>0</v>
      </c>
      <c r="Q277" s="61">
        <v>0</v>
      </c>
      <c r="R277" s="60">
        <v>0</v>
      </c>
      <c r="S277" s="79">
        <v>0</v>
      </c>
      <c r="T277" s="85">
        <f t="shared" si="8"/>
        <v>63</v>
      </c>
      <c r="U277" s="62">
        <f t="shared" si="9"/>
        <v>2358804</v>
      </c>
    </row>
    <row r="278" spans="1:21" ht="15.75" customHeight="1" x14ac:dyDescent="0.25">
      <c r="A278" s="7">
        <v>10504</v>
      </c>
      <c r="B278" s="60">
        <v>10404</v>
      </c>
      <c r="C278" s="68" t="s">
        <v>490</v>
      </c>
      <c r="D278" s="78">
        <v>35</v>
      </c>
      <c r="E278" s="61">
        <v>1381905</v>
      </c>
      <c r="F278" s="60">
        <v>21</v>
      </c>
      <c r="G278" s="79">
        <v>700518</v>
      </c>
      <c r="H278" s="78">
        <v>0</v>
      </c>
      <c r="I278" s="61">
        <v>0</v>
      </c>
      <c r="J278" s="60">
        <v>0</v>
      </c>
      <c r="K278" s="79">
        <v>0</v>
      </c>
      <c r="L278" s="78">
        <v>0</v>
      </c>
      <c r="M278" s="61">
        <v>0</v>
      </c>
      <c r="N278" s="60">
        <v>0</v>
      </c>
      <c r="O278" s="79">
        <v>0</v>
      </c>
      <c r="P278" s="78">
        <v>0</v>
      </c>
      <c r="Q278" s="61">
        <v>0</v>
      </c>
      <c r="R278" s="60">
        <v>0</v>
      </c>
      <c r="S278" s="79">
        <v>0</v>
      </c>
      <c r="T278" s="85">
        <f t="shared" si="8"/>
        <v>56</v>
      </c>
      <c r="U278" s="62">
        <f t="shared" si="9"/>
        <v>2082423</v>
      </c>
    </row>
    <row r="279" spans="1:21" ht="15.75" customHeight="1" x14ac:dyDescent="0.25">
      <c r="A279" s="7">
        <v>11101</v>
      </c>
      <c r="B279" s="60">
        <v>11201</v>
      </c>
      <c r="C279" s="68" t="s">
        <v>783</v>
      </c>
      <c r="D279" s="78">
        <v>298</v>
      </c>
      <c r="E279" s="61">
        <v>11765934</v>
      </c>
      <c r="F279" s="60">
        <v>77</v>
      </c>
      <c r="G279" s="79">
        <v>2568566</v>
      </c>
      <c r="H279" s="78">
        <v>0</v>
      </c>
      <c r="I279" s="61">
        <v>0</v>
      </c>
      <c r="J279" s="60">
        <v>0</v>
      </c>
      <c r="K279" s="79">
        <v>0</v>
      </c>
      <c r="L279" s="78">
        <v>0</v>
      </c>
      <c r="M279" s="61">
        <v>0</v>
      </c>
      <c r="N279" s="60">
        <v>0</v>
      </c>
      <c r="O279" s="79">
        <v>0</v>
      </c>
      <c r="P279" s="78">
        <v>45</v>
      </c>
      <c r="Q279" s="61">
        <v>1776735</v>
      </c>
      <c r="R279" s="60">
        <v>29</v>
      </c>
      <c r="S279" s="79">
        <v>967382</v>
      </c>
      <c r="T279" s="85">
        <f t="shared" si="8"/>
        <v>449</v>
      </c>
      <c r="U279" s="62">
        <f t="shared" si="9"/>
        <v>17078617</v>
      </c>
    </row>
    <row r="280" spans="1:21" ht="15.75" customHeight="1" x14ac:dyDescent="0.25">
      <c r="A280" s="7">
        <v>11102</v>
      </c>
      <c r="B280" s="60">
        <v>11202</v>
      </c>
      <c r="C280" s="68" t="s">
        <v>494</v>
      </c>
      <c r="D280" s="78">
        <v>62</v>
      </c>
      <c r="E280" s="61">
        <v>2447946</v>
      </c>
      <c r="F280" s="60">
        <v>26</v>
      </c>
      <c r="G280" s="79">
        <v>867308</v>
      </c>
      <c r="H280" s="78">
        <v>0</v>
      </c>
      <c r="I280" s="61">
        <v>0</v>
      </c>
      <c r="J280" s="60">
        <v>0</v>
      </c>
      <c r="K280" s="79">
        <v>0</v>
      </c>
      <c r="L280" s="78">
        <v>0</v>
      </c>
      <c r="M280" s="61">
        <v>0</v>
      </c>
      <c r="N280" s="60">
        <v>0</v>
      </c>
      <c r="O280" s="79">
        <v>0</v>
      </c>
      <c r="P280" s="78">
        <v>0</v>
      </c>
      <c r="Q280" s="61">
        <v>0</v>
      </c>
      <c r="R280" s="60">
        <v>0</v>
      </c>
      <c r="S280" s="79">
        <v>0</v>
      </c>
      <c r="T280" s="85">
        <f t="shared" si="8"/>
        <v>88</v>
      </c>
      <c r="U280" s="62">
        <f t="shared" si="9"/>
        <v>3315254</v>
      </c>
    </row>
    <row r="281" spans="1:21" ht="15.75" customHeight="1" x14ac:dyDescent="0.25">
      <c r="A281" s="7">
        <v>11104</v>
      </c>
      <c r="B281" s="60">
        <v>11203</v>
      </c>
      <c r="C281" s="68" t="s">
        <v>496</v>
      </c>
      <c r="D281" s="78">
        <v>30</v>
      </c>
      <c r="E281" s="61">
        <v>1184490</v>
      </c>
      <c r="F281" s="60">
        <v>12</v>
      </c>
      <c r="G281" s="79">
        <v>400296</v>
      </c>
      <c r="H281" s="78">
        <v>0</v>
      </c>
      <c r="I281" s="61">
        <v>0</v>
      </c>
      <c r="J281" s="60">
        <v>0</v>
      </c>
      <c r="K281" s="79">
        <v>0</v>
      </c>
      <c r="L281" s="78">
        <v>0</v>
      </c>
      <c r="M281" s="61">
        <v>0</v>
      </c>
      <c r="N281" s="60">
        <v>0</v>
      </c>
      <c r="O281" s="79">
        <v>0</v>
      </c>
      <c r="P281" s="78">
        <v>0</v>
      </c>
      <c r="Q281" s="61">
        <v>0</v>
      </c>
      <c r="R281" s="60">
        <v>0</v>
      </c>
      <c r="S281" s="79">
        <v>0</v>
      </c>
      <c r="T281" s="85">
        <f t="shared" si="8"/>
        <v>42</v>
      </c>
      <c r="U281" s="62">
        <f t="shared" si="9"/>
        <v>1584786</v>
      </c>
    </row>
    <row r="282" spans="1:21" ht="15.75" customHeight="1" x14ac:dyDescent="0.25">
      <c r="A282" s="7">
        <v>11201</v>
      </c>
      <c r="B282" s="60">
        <v>11401</v>
      </c>
      <c r="C282" s="68" t="s">
        <v>498</v>
      </c>
      <c r="D282" s="78">
        <v>47</v>
      </c>
      <c r="E282" s="61">
        <v>1855701</v>
      </c>
      <c r="F282" s="60">
        <v>25</v>
      </c>
      <c r="G282" s="79">
        <v>833950</v>
      </c>
      <c r="H282" s="78">
        <v>0</v>
      </c>
      <c r="I282" s="61">
        <v>0</v>
      </c>
      <c r="J282" s="60">
        <v>0</v>
      </c>
      <c r="K282" s="79">
        <v>0</v>
      </c>
      <c r="L282" s="78">
        <v>0</v>
      </c>
      <c r="M282" s="61">
        <v>0</v>
      </c>
      <c r="N282" s="60">
        <v>0</v>
      </c>
      <c r="O282" s="79">
        <v>0</v>
      </c>
      <c r="P282" s="78">
        <v>0</v>
      </c>
      <c r="Q282" s="61">
        <v>0</v>
      </c>
      <c r="R282" s="60">
        <v>0</v>
      </c>
      <c r="S282" s="79">
        <v>0</v>
      </c>
      <c r="T282" s="85">
        <f t="shared" si="8"/>
        <v>72</v>
      </c>
      <c r="U282" s="62">
        <f t="shared" si="9"/>
        <v>2689651</v>
      </c>
    </row>
    <row r="283" spans="1:21" ht="15.75" customHeight="1" x14ac:dyDescent="0.25">
      <c r="A283" s="7">
        <v>11203</v>
      </c>
      <c r="B283" s="60">
        <v>11402</v>
      </c>
      <c r="C283" s="68" t="s">
        <v>784</v>
      </c>
      <c r="D283" s="78">
        <v>29</v>
      </c>
      <c r="E283" s="61">
        <v>1145007</v>
      </c>
      <c r="F283" s="60">
        <v>7</v>
      </c>
      <c r="G283" s="79">
        <v>233506</v>
      </c>
      <c r="H283" s="78">
        <v>0</v>
      </c>
      <c r="I283" s="61">
        <v>0</v>
      </c>
      <c r="J283" s="60">
        <v>0</v>
      </c>
      <c r="K283" s="79">
        <v>0</v>
      </c>
      <c r="L283" s="78">
        <v>0</v>
      </c>
      <c r="M283" s="61">
        <v>0</v>
      </c>
      <c r="N283" s="60">
        <v>0</v>
      </c>
      <c r="O283" s="79">
        <v>0</v>
      </c>
      <c r="P283" s="78">
        <v>3</v>
      </c>
      <c r="Q283" s="61">
        <v>118449</v>
      </c>
      <c r="R283" s="60">
        <v>2</v>
      </c>
      <c r="S283" s="79">
        <v>66716</v>
      </c>
      <c r="T283" s="85">
        <f t="shared" si="8"/>
        <v>41</v>
      </c>
      <c r="U283" s="62">
        <f t="shared" si="9"/>
        <v>1563678</v>
      </c>
    </row>
    <row r="284" spans="1:21" ht="15.75" customHeight="1" x14ac:dyDescent="0.25">
      <c r="A284" s="7">
        <v>11301</v>
      </c>
      <c r="B284" s="60">
        <v>11301</v>
      </c>
      <c r="C284" s="68" t="s">
        <v>502</v>
      </c>
      <c r="D284" s="78">
        <v>30</v>
      </c>
      <c r="E284" s="61">
        <v>1184490</v>
      </c>
      <c r="F284" s="60">
        <v>17</v>
      </c>
      <c r="G284" s="79">
        <v>567086</v>
      </c>
      <c r="H284" s="78">
        <v>0</v>
      </c>
      <c r="I284" s="61">
        <v>0</v>
      </c>
      <c r="J284" s="60">
        <v>0</v>
      </c>
      <c r="K284" s="79">
        <v>0</v>
      </c>
      <c r="L284" s="78">
        <v>0</v>
      </c>
      <c r="M284" s="61">
        <v>0</v>
      </c>
      <c r="N284" s="60">
        <v>0</v>
      </c>
      <c r="O284" s="79">
        <v>0</v>
      </c>
      <c r="P284" s="78">
        <v>10</v>
      </c>
      <c r="Q284" s="61">
        <v>394830</v>
      </c>
      <c r="R284" s="60">
        <v>8</v>
      </c>
      <c r="S284" s="79">
        <v>266864</v>
      </c>
      <c r="T284" s="85">
        <f t="shared" si="8"/>
        <v>65</v>
      </c>
      <c r="U284" s="62">
        <f t="shared" si="9"/>
        <v>2413270</v>
      </c>
    </row>
    <row r="285" spans="1:21" ht="15.75" customHeight="1" x14ac:dyDescent="0.25">
      <c r="A285" s="7">
        <v>11302</v>
      </c>
      <c r="B285" s="60">
        <v>11302</v>
      </c>
      <c r="C285" s="68" t="s">
        <v>785</v>
      </c>
      <c r="D285" s="78">
        <v>27</v>
      </c>
      <c r="E285" s="61">
        <v>1066041</v>
      </c>
      <c r="F285" s="60">
        <v>9</v>
      </c>
      <c r="G285" s="79">
        <v>300222</v>
      </c>
      <c r="H285" s="78">
        <v>0</v>
      </c>
      <c r="I285" s="61">
        <v>0</v>
      </c>
      <c r="J285" s="60">
        <v>0</v>
      </c>
      <c r="K285" s="79">
        <v>0</v>
      </c>
      <c r="L285" s="78">
        <v>0</v>
      </c>
      <c r="M285" s="61">
        <v>0</v>
      </c>
      <c r="N285" s="60">
        <v>0</v>
      </c>
      <c r="O285" s="79">
        <v>0</v>
      </c>
      <c r="P285" s="78">
        <v>0</v>
      </c>
      <c r="Q285" s="61">
        <v>0</v>
      </c>
      <c r="R285" s="60">
        <v>0</v>
      </c>
      <c r="S285" s="79">
        <v>0</v>
      </c>
      <c r="T285" s="85">
        <f t="shared" si="8"/>
        <v>36</v>
      </c>
      <c r="U285" s="62">
        <f t="shared" si="9"/>
        <v>1366263</v>
      </c>
    </row>
    <row r="286" spans="1:21" ht="15.75" customHeight="1" x14ac:dyDescent="0.25">
      <c r="A286" s="7">
        <v>11303</v>
      </c>
      <c r="B286" s="60">
        <v>11303</v>
      </c>
      <c r="C286" s="68" t="s">
        <v>506</v>
      </c>
      <c r="D286" s="78">
        <v>16</v>
      </c>
      <c r="E286" s="61">
        <v>631728</v>
      </c>
      <c r="F286" s="60">
        <v>11</v>
      </c>
      <c r="G286" s="79">
        <v>366938</v>
      </c>
      <c r="H286" s="78">
        <v>0</v>
      </c>
      <c r="I286" s="61">
        <v>0</v>
      </c>
      <c r="J286" s="60">
        <v>0</v>
      </c>
      <c r="K286" s="79">
        <v>0</v>
      </c>
      <c r="L286" s="78">
        <v>0</v>
      </c>
      <c r="M286" s="61">
        <v>0</v>
      </c>
      <c r="N286" s="60">
        <v>0</v>
      </c>
      <c r="O286" s="79">
        <v>0</v>
      </c>
      <c r="P286" s="78">
        <v>5</v>
      </c>
      <c r="Q286" s="61">
        <v>197415</v>
      </c>
      <c r="R286" s="60">
        <v>5</v>
      </c>
      <c r="S286" s="79">
        <v>166790</v>
      </c>
      <c r="T286" s="85">
        <f t="shared" si="8"/>
        <v>37</v>
      </c>
      <c r="U286" s="62">
        <f t="shared" si="9"/>
        <v>1362871</v>
      </c>
    </row>
    <row r="287" spans="1:21" ht="15.75" customHeight="1" x14ac:dyDescent="0.25">
      <c r="A287" s="7">
        <v>11401</v>
      </c>
      <c r="B287" s="60">
        <v>11101</v>
      </c>
      <c r="C287" s="68" t="s">
        <v>786</v>
      </c>
      <c r="D287" s="78">
        <v>220</v>
      </c>
      <c r="E287" s="61">
        <v>8686260</v>
      </c>
      <c r="F287" s="60">
        <v>220</v>
      </c>
      <c r="G287" s="79">
        <v>7338760</v>
      </c>
      <c r="H287" s="78">
        <v>0</v>
      </c>
      <c r="I287" s="61">
        <v>0</v>
      </c>
      <c r="J287" s="60">
        <v>0</v>
      </c>
      <c r="K287" s="79">
        <v>0</v>
      </c>
      <c r="L287" s="78">
        <v>0</v>
      </c>
      <c r="M287" s="61">
        <v>0</v>
      </c>
      <c r="N287" s="60">
        <v>0</v>
      </c>
      <c r="O287" s="79">
        <v>0</v>
      </c>
      <c r="P287" s="78">
        <v>79</v>
      </c>
      <c r="Q287" s="61">
        <v>3119157</v>
      </c>
      <c r="R287" s="60">
        <v>67</v>
      </c>
      <c r="S287" s="79">
        <v>2234986</v>
      </c>
      <c r="T287" s="85">
        <f t="shared" si="8"/>
        <v>586</v>
      </c>
      <c r="U287" s="62">
        <f t="shared" si="9"/>
        <v>21379163</v>
      </c>
    </row>
    <row r="288" spans="1:21" ht="15.75" customHeight="1" x14ac:dyDescent="0.25">
      <c r="A288" s="7">
        <v>11402</v>
      </c>
      <c r="B288" s="60">
        <v>11102</v>
      </c>
      <c r="C288" s="68" t="s">
        <v>510</v>
      </c>
      <c r="D288" s="78">
        <v>7</v>
      </c>
      <c r="E288" s="61">
        <v>276381</v>
      </c>
      <c r="F288" s="60">
        <v>3</v>
      </c>
      <c r="G288" s="79">
        <v>100074</v>
      </c>
      <c r="H288" s="78">
        <v>0</v>
      </c>
      <c r="I288" s="61">
        <v>0</v>
      </c>
      <c r="J288" s="60">
        <v>0</v>
      </c>
      <c r="K288" s="79">
        <v>0</v>
      </c>
      <c r="L288" s="78">
        <v>0</v>
      </c>
      <c r="M288" s="61">
        <v>0</v>
      </c>
      <c r="N288" s="60">
        <v>0</v>
      </c>
      <c r="O288" s="79">
        <v>0</v>
      </c>
      <c r="P288" s="78">
        <v>5</v>
      </c>
      <c r="Q288" s="61">
        <v>197415</v>
      </c>
      <c r="R288" s="60">
        <v>5</v>
      </c>
      <c r="S288" s="79">
        <v>166790</v>
      </c>
      <c r="T288" s="85">
        <f t="shared" si="8"/>
        <v>20</v>
      </c>
      <c r="U288" s="62">
        <f t="shared" si="9"/>
        <v>740660</v>
      </c>
    </row>
    <row r="289" spans="1:21" ht="15.75" customHeight="1" x14ac:dyDescent="0.25">
      <c r="A289" s="7">
        <v>12101</v>
      </c>
      <c r="B289" s="60">
        <v>12401</v>
      </c>
      <c r="C289" s="68" t="s">
        <v>787</v>
      </c>
      <c r="D289" s="78">
        <v>124</v>
      </c>
      <c r="E289" s="61">
        <v>4895892</v>
      </c>
      <c r="F289" s="60">
        <v>43</v>
      </c>
      <c r="G289" s="79">
        <v>1434394</v>
      </c>
      <c r="H289" s="78">
        <v>50</v>
      </c>
      <c r="I289" s="61">
        <v>1974150</v>
      </c>
      <c r="J289" s="60">
        <v>0</v>
      </c>
      <c r="K289" s="79">
        <v>0</v>
      </c>
      <c r="L289" s="78">
        <v>0</v>
      </c>
      <c r="M289" s="61">
        <v>0</v>
      </c>
      <c r="N289" s="60">
        <v>0</v>
      </c>
      <c r="O289" s="79">
        <v>0</v>
      </c>
      <c r="P289" s="78">
        <v>31</v>
      </c>
      <c r="Q289" s="61">
        <v>1223973</v>
      </c>
      <c r="R289" s="60">
        <v>21</v>
      </c>
      <c r="S289" s="79">
        <v>700518</v>
      </c>
      <c r="T289" s="85">
        <f t="shared" si="8"/>
        <v>269</v>
      </c>
      <c r="U289" s="62">
        <f t="shared" si="9"/>
        <v>10228927</v>
      </c>
    </row>
    <row r="290" spans="1:21" ht="15.75" customHeight="1" x14ac:dyDescent="0.25">
      <c r="A290" s="7">
        <v>12103</v>
      </c>
      <c r="B290" s="60">
        <v>12402</v>
      </c>
      <c r="C290" s="68" t="s">
        <v>788</v>
      </c>
      <c r="D290" s="78">
        <v>0</v>
      </c>
      <c r="E290" s="61">
        <v>0</v>
      </c>
      <c r="F290" s="60">
        <v>0</v>
      </c>
      <c r="G290" s="79">
        <v>0</v>
      </c>
      <c r="H290" s="78">
        <v>0</v>
      </c>
      <c r="I290" s="61">
        <v>0</v>
      </c>
      <c r="J290" s="60">
        <v>0</v>
      </c>
      <c r="K290" s="79">
        <v>0</v>
      </c>
      <c r="L290" s="78">
        <v>0</v>
      </c>
      <c r="M290" s="61">
        <v>0</v>
      </c>
      <c r="N290" s="60">
        <v>0</v>
      </c>
      <c r="O290" s="79">
        <v>0</v>
      </c>
      <c r="P290" s="78">
        <v>0</v>
      </c>
      <c r="Q290" s="61">
        <v>0</v>
      </c>
      <c r="R290" s="60">
        <v>0</v>
      </c>
      <c r="S290" s="79">
        <v>0</v>
      </c>
      <c r="T290" s="85">
        <f t="shared" si="8"/>
        <v>0</v>
      </c>
      <c r="U290" s="62">
        <f t="shared" si="9"/>
        <v>0</v>
      </c>
    </row>
    <row r="291" spans="1:21" ht="15.75" customHeight="1" x14ac:dyDescent="0.25">
      <c r="A291" s="7">
        <v>12202</v>
      </c>
      <c r="B291" s="60">
        <v>12103</v>
      </c>
      <c r="C291" s="68" t="s">
        <v>789</v>
      </c>
      <c r="D291" s="78">
        <v>0</v>
      </c>
      <c r="E291" s="61">
        <v>0</v>
      </c>
      <c r="F291" s="60">
        <v>0</v>
      </c>
      <c r="G291" s="79">
        <v>0</v>
      </c>
      <c r="H291" s="78">
        <v>0</v>
      </c>
      <c r="I291" s="61">
        <v>0</v>
      </c>
      <c r="J291" s="60">
        <v>0</v>
      </c>
      <c r="K291" s="79">
        <v>0</v>
      </c>
      <c r="L291" s="78">
        <v>0</v>
      </c>
      <c r="M291" s="61">
        <v>0</v>
      </c>
      <c r="N291" s="60">
        <v>0</v>
      </c>
      <c r="O291" s="79">
        <v>0</v>
      </c>
      <c r="P291" s="78">
        <v>0</v>
      </c>
      <c r="Q291" s="61">
        <v>0</v>
      </c>
      <c r="R291" s="60">
        <v>0</v>
      </c>
      <c r="S291" s="79">
        <v>0</v>
      </c>
      <c r="T291" s="85">
        <f t="shared" si="8"/>
        <v>0</v>
      </c>
      <c r="U291" s="62">
        <f t="shared" si="9"/>
        <v>0</v>
      </c>
    </row>
    <row r="292" spans="1:21" ht="15.75" customHeight="1" x14ac:dyDescent="0.25">
      <c r="A292" s="7">
        <v>12204</v>
      </c>
      <c r="B292" s="60">
        <v>12104</v>
      </c>
      <c r="C292" s="68" t="s">
        <v>518</v>
      </c>
      <c r="D292" s="78">
        <v>5</v>
      </c>
      <c r="E292" s="61">
        <v>197415</v>
      </c>
      <c r="F292" s="60">
        <v>2</v>
      </c>
      <c r="G292" s="79">
        <v>66716</v>
      </c>
      <c r="H292" s="78">
        <v>3</v>
      </c>
      <c r="I292" s="61">
        <v>118449</v>
      </c>
      <c r="J292" s="60">
        <v>0</v>
      </c>
      <c r="K292" s="79">
        <v>0</v>
      </c>
      <c r="L292" s="78">
        <v>0</v>
      </c>
      <c r="M292" s="61">
        <v>0</v>
      </c>
      <c r="N292" s="60">
        <v>0</v>
      </c>
      <c r="O292" s="79">
        <v>0</v>
      </c>
      <c r="P292" s="78">
        <v>0</v>
      </c>
      <c r="Q292" s="61">
        <v>0</v>
      </c>
      <c r="R292" s="60">
        <v>0</v>
      </c>
      <c r="S292" s="79">
        <v>0</v>
      </c>
      <c r="T292" s="85">
        <f t="shared" si="8"/>
        <v>10</v>
      </c>
      <c r="U292" s="62">
        <f t="shared" si="9"/>
        <v>382580</v>
      </c>
    </row>
    <row r="293" spans="1:21" ht="15.75" customHeight="1" x14ac:dyDescent="0.25">
      <c r="A293" s="7">
        <v>12205</v>
      </c>
      <c r="B293" s="60">
        <v>12101</v>
      </c>
      <c r="C293" s="68" t="s">
        <v>520</v>
      </c>
      <c r="D293" s="78">
        <v>601</v>
      </c>
      <c r="E293" s="61">
        <v>23729283</v>
      </c>
      <c r="F293" s="60">
        <v>221</v>
      </c>
      <c r="G293" s="79">
        <v>7372118</v>
      </c>
      <c r="H293" s="78">
        <v>155</v>
      </c>
      <c r="I293" s="61">
        <v>6119865</v>
      </c>
      <c r="J293" s="60">
        <v>52</v>
      </c>
      <c r="K293" s="79">
        <v>1734616</v>
      </c>
      <c r="L293" s="78">
        <v>7</v>
      </c>
      <c r="M293" s="61">
        <v>276381</v>
      </c>
      <c r="N293" s="60">
        <v>0</v>
      </c>
      <c r="O293" s="79">
        <v>0</v>
      </c>
      <c r="P293" s="78">
        <v>44</v>
      </c>
      <c r="Q293" s="61">
        <v>1737252</v>
      </c>
      <c r="R293" s="60">
        <v>37</v>
      </c>
      <c r="S293" s="79">
        <v>1234246</v>
      </c>
      <c r="T293" s="85">
        <f t="shared" si="8"/>
        <v>1117</v>
      </c>
      <c r="U293" s="62">
        <f t="shared" si="9"/>
        <v>42203761</v>
      </c>
    </row>
    <row r="294" spans="1:21" ht="15.75" customHeight="1" x14ac:dyDescent="0.25">
      <c r="A294" s="7">
        <v>12206</v>
      </c>
      <c r="B294" s="60">
        <v>12102</v>
      </c>
      <c r="C294" s="68" t="s">
        <v>522</v>
      </c>
      <c r="D294" s="78">
        <v>1</v>
      </c>
      <c r="E294" s="61">
        <v>39483</v>
      </c>
      <c r="F294" s="60">
        <v>0</v>
      </c>
      <c r="G294" s="79">
        <v>0</v>
      </c>
      <c r="H294" s="78">
        <v>1</v>
      </c>
      <c r="I294" s="61">
        <v>39483</v>
      </c>
      <c r="J294" s="60">
        <v>0</v>
      </c>
      <c r="K294" s="79">
        <v>0</v>
      </c>
      <c r="L294" s="78">
        <v>0</v>
      </c>
      <c r="M294" s="61">
        <v>0</v>
      </c>
      <c r="N294" s="60">
        <v>0</v>
      </c>
      <c r="O294" s="79">
        <v>0</v>
      </c>
      <c r="P294" s="78">
        <v>0</v>
      </c>
      <c r="Q294" s="61">
        <v>0</v>
      </c>
      <c r="R294" s="60">
        <v>0</v>
      </c>
      <c r="S294" s="79">
        <v>0</v>
      </c>
      <c r="T294" s="85">
        <f t="shared" si="8"/>
        <v>2</v>
      </c>
      <c r="U294" s="62">
        <f t="shared" si="9"/>
        <v>78966</v>
      </c>
    </row>
    <row r="295" spans="1:21" ht="15.75" customHeight="1" x14ac:dyDescent="0.25">
      <c r="A295" s="7">
        <v>12301</v>
      </c>
      <c r="B295" s="60">
        <v>12301</v>
      </c>
      <c r="C295" s="68" t="s">
        <v>524</v>
      </c>
      <c r="D295" s="78">
        <v>52</v>
      </c>
      <c r="E295" s="61">
        <v>2053116</v>
      </c>
      <c r="F295" s="60">
        <v>18</v>
      </c>
      <c r="G295" s="79">
        <v>600444</v>
      </c>
      <c r="H295" s="78">
        <v>0</v>
      </c>
      <c r="I295" s="61">
        <v>0</v>
      </c>
      <c r="J295" s="60">
        <v>0</v>
      </c>
      <c r="K295" s="79">
        <v>0</v>
      </c>
      <c r="L295" s="78">
        <v>0</v>
      </c>
      <c r="M295" s="61">
        <v>0</v>
      </c>
      <c r="N295" s="60">
        <v>0</v>
      </c>
      <c r="O295" s="79">
        <v>0</v>
      </c>
      <c r="P295" s="78">
        <v>0</v>
      </c>
      <c r="Q295" s="61">
        <v>0</v>
      </c>
      <c r="R295" s="60">
        <v>0</v>
      </c>
      <c r="S295" s="79">
        <v>0</v>
      </c>
      <c r="T295" s="85">
        <f t="shared" si="8"/>
        <v>70</v>
      </c>
      <c r="U295" s="62">
        <f t="shared" si="9"/>
        <v>2653560</v>
      </c>
    </row>
    <row r="296" spans="1:21" ht="15.75" customHeight="1" x14ac:dyDescent="0.25">
      <c r="A296" s="7">
        <v>12302</v>
      </c>
      <c r="B296" s="60">
        <v>12302</v>
      </c>
      <c r="C296" s="68" t="s">
        <v>526</v>
      </c>
      <c r="D296" s="78">
        <v>8</v>
      </c>
      <c r="E296" s="61">
        <v>315864</v>
      </c>
      <c r="F296" s="60">
        <v>4</v>
      </c>
      <c r="G296" s="79">
        <v>133432</v>
      </c>
      <c r="H296" s="78">
        <v>0</v>
      </c>
      <c r="I296" s="61">
        <v>0</v>
      </c>
      <c r="J296" s="60">
        <v>0</v>
      </c>
      <c r="K296" s="79">
        <v>0</v>
      </c>
      <c r="L296" s="78">
        <v>0</v>
      </c>
      <c r="M296" s="61">
        <v>0</v>
      </c>
      <c r="N296" s="60">
        <v>0</v>
      </c>
      <c r="O296" s="79">
        <v>0</v>
      </c>
      <c r="P296" s="78">
        <v>0</v>
      </c>
      <c r="Q296" s="61">
        <v>0</v>
      </c>
      <c r="R296" s="60">
        <v>0</v>
      </c>
      <c r="S296" s="79">
        <v>0</v>
      </c>
      <c r="T296" s="85">
        <f t="shared" si="8"/>
        <v>12</v>
      </c>
      <c r="U296" s="62">
        <f t="shared" si="9"/>
        <v>449296</v>
      </c>
    </row>
    <row r="297" spans="1:21" ht="15.75" customHeight="1" x14ac:dyDescent="0.25">
      <c r="A297" s="7">
        <v>12304</v>
      </c>
      <c r="B297" s="60">
        <v>12303</v>
      </c>
      <c r="C297" s="68" t="s">
        <v>528</v>
      </c>
      <c r="D297" s="78">
        <v>1</v>
      </c>
      <c r="E297" s="61">
        <v>39483</v>
      </c>
      <c r="F297" s="60">
        <v>0</v>
      </c>
      <c r="G297" s="79">
        <v>0</v>
      </c>
      <c r="H297" s="78">
        <v>0</v>
      </c>
      <c r="I297" s="61">
        <v>0</v>
      </c>
      <c r="J297" s="60">
        <v>0</v>
      </c>
      <c r="K297" s="79">
        <v>0</v>
      </c>
      <c r="L297" s="78">
        <v>0</v>
      </c>
      <c r="M297" s="61">
        <v>0</v>
      </c>
      <c r="N297" s="60">
        <v>0</v>
      </c>
      <c r="O297" s="79">
        <v>0</v>
      </c>
      <c r="P297" s="78">
        <v>0</v>
      </c>
      <c r="Q297" s="61">
        <v>0</v>
      </c>
      <c r="R297" s="60">
        <v>0</v>
      </c>
      <c r="S297" s="79">
        <v>0</v>
      </c>
      <c r="T297" s="85">
        <f t="shared" si="8"/>
        <v>1</v>
      </c>
      <c r="U297" s="62">
        <f t="shared" si="9"/>
        <v>39483</v>
      </c>
    </row>
    <row r="298" spans="1:21" ht="15.75" customHeight="1" x14ac:dyDescent="0.25">
      <c r="A298" s="7">
        <v>12401</v>
      </c>
      <c r="B298" s="60">
        <v>12201</v>
      </c>
      <c r="C298" s="68" t="s">
        <v>790</v>
      </c>
      <c r="D298" s="78">
        <v>44</v>
      </c>
      <c r="E298" s="61">
        <v>1737252</v>
      </c>
      <c r="F298" s="60">
        <v>0</v>
      </c>
      <c r="G298" s="79">
        <v>0</v>
      </c>
      <c r="H298" s="78">
        <v>0</v>
      </c>
      <c r="I298" s="61">
        <v>0</v>
      </c>
      <c r="J298" s="60">
        <v>0</v>
      </c>
      <c r="K298" s="79">
        <v>0</v>
      </c>
      <c r="L298" s="78">
        <v>0</v>
      </c>
      <c r="M298" s="61">
        <v>0</v>
      </c>
      <c r="N298" s="60">
        <v>0</v>
      </c>
      <c r="O298" s="79">
        <v>0</v>
      </c>
      <c r="P298" s="78">
        <v>0</v>
      </c>
      <c r="Q298" s="61">
        <v>0</v>
      </c>
      <c r="R298" s="60">
        <v>0</v>
      </c>
      <c r="S298" s="79">
        <v>0</v>
      </c>
      <c r="T298" s="85">
        <f t="shared" si="8"/>
        <v>44</v>
      </c>
      <c r="U298" s="62">
        <f t="shared" si="9"/>
        <v>1737252</v>
      </c>
    </row>
    <row r="299" spans="1:21" ht="15.75" customHeight="1" x14ac:dyDescent="0.25">
      <c r="A299" s="7">
        <v>13101</v>
      </c>
      <c r="B299" s="60">
        <v>13101</v>
      </c>
      <c r="C299" s="68" t="s">
        <v>533</v>
      </c>
      <c r="D299" s="78">
        <v>1119</v>
      </c>
      <c r="E299" s="61">
        <v>44181477</v>
      </c>
      <c r="F299" s="60">
        <v>502</v>
      </c>
      <c r="G299" s="79">
        <v>16745716</v>
      </c>
      <c r="H299" s="78">
        <v>163</v>
      </c>
      <c r="I299" s="61">
        <v>6435729</v>
      </c>
      <c r="J299" s="60">
        <v>21</v>
      </c>
      <c r="K299" s="79">
        <v>700518</v>
      </c>
      <c r="L299" s="78">
        <v>0</v>
      </c>
      <c r="M299" s="61">
        <v>0</v>
      </c>
      <c r="N299" s="60">
        <v>0</v>
      </c>
      <c r="O299" s="79">
        <v>0</v>
      </c>
      <c r="P299" s="78">
        <v>0</v>
      </c>
      <c r="Q299" s="61">
        <v>0</v>
      </c>
      <c r="R299" s="60">
        <v>0</v>
      </c>
      <c r="S299" s="79">
        <v>0</v>
      </c>
      <c r="T299" s="85">
        <f t="shared" si="8"/>
        <v>1805</v>
      </c>
      <c r="U299" s="62">
        <f t="shared" si="9"/>
        <v>68063440</v>
      </c>
    </row>
    <row r="300" spans="1:21" ht="15.75" customHeight="1" x14ac:dyDescent="0.25">
      <c r="A300" s="7">
        <v>13103</v>
      </c>
      <c r="B300" s="60">
        <v>13123</v>
      </c>
      <c r="C300" s="68" t="s">
        <v>535</v>
      </c>
      <c r="D300" s="78">
        <v>0</v>
      </c>
      <c r="E300" s="61">
        <v>0</v>
      </c>
      <c r="F300" s="60">
        <v>0</v>
      </c>
      <c r="G300" s="79">
        <v>0</v>
      </c>
      <c r="H300" s="78">
        <v>0</v>
      </c>
      <c r="I300" s="61">
        <v>0</v>
      </c>
      <c r="J300" s="60">
        <v>0</v>
      </c>
      <c r="K300" s="79">
        <v>0</v>
      </c>
      <c r="L300" s="78">
        <v>0</v>
      </c>
      <c r="M300" s="61">
        <v>0</v>
      </c>
      <c r="N300" s="60">
        <v>0</v>
      </c>
      <c r="O300" s="79">
        <v>0</v>
      </c>
      <c r="P300" s="78">
        <v>0</v>
      </c>
      <c r="Q300" s="61">
        <v>0</v>
      </c>
      <c r="R300" s="60">
        <v>0</v>
      </c>
      <c r="S300" s="79">
        <v>0</v>
      </c>
      <c r="T300" s="85">
        <f t="shared" si="8"/>
        <v>0</v>
      </c>
      <c r="U300" s="62">
        <f t="shared" si="9"/>
        <v>0</v>
      </c>
    </row>
    <row r="301" spans="1:21" ht="15.75" customHeight="1" x14ac:dyDescent="0.25">
      <c r="A301" s="7">
        <v>13105</v>
      </c>
      <c r="B301" s="60">
        <v>13120</v>
      </c>
      <c r="C301" s="68" t="s">
        <v>537</v>
      </c>
      <c r="D301" s="78">
        <v>464</v>
      </c>
      <c r="E301" s="61">
        <v>18320112</v>
      </c>
      <c r="F301" s="60">
        <v>233</v>
      </c>
      <c r="G301" s="79">
        <v>7772414</v>
      </c>
      <c r="H301" s="78">
        <v>223</v>
      </c>
      <c r="I301" s="61">
        <v>8804709</v>
      </c>
      <c r="J301" s="60">
        <v>120</v>
      </c>
      <c r="K301" s="79">
        <v>4002960</v>
      </c>
      <c r="L301" s="78">
        <v>0</v>
      </c>
      <c r="M301" s="61">
        <v>0</v>
      </c>
      <c r="N301" s="60">
        <v>0</v>
      </c>
      <c r="O301" s="79">
        <v>0</v>
      </c>
      <c r="P301" s="78">
        <v>27</v>
      </c>
      <c r="Q301" s="61">
        <v>1066041</v>
      </c>
      <c r="R301" s="60">
        <v>22</v>
      </c>
      <c r="S301" s="79">
        <v>733876</v>
      </c>
      <c r="T301" s="85">
        <f t="shared" si="8"/>
        <v>1089</v>
      </c>
      <c r="U301" s="62">
        <f t="shared" si="9"/>
        <v>40700112</v>
      </c>
    </row>
    <row r="302" spans="1:21" ht="15.75" customHeight="1" x14ac:dyDescent="0.25">
      <c r="A302" s="7">
        <v>13106</v>
      </c>
      <c r="B302" s="60">
        <v>13130</v>
      </c>
      <c r="C302" s="68" t="s">
        <v>539</v>
      </c>
      <c r="D302" s="78">
        <v>341</v>
      </c>
      <c r="E302" s="61">
        <v>13463703</v>
      </c>
      <c r="F302" s="60">
        <v>197</v>
      </c>
      <c r="G302" s="79">
        <v>6571526</v>
      </c>
      <c r="H302" s="78">
        <v>178</v>
      </c>
      <c r="I302" s="61">
        <v>7027974</v>
      </c>
      <c r="J302" s="60">
        <v>111</v>
      </c>
      <c r="K302" s="79">
        <v>3702738</v>
      </c>
      <c r="L302" s="78">
        <v>0</v>
      </c>
      <c r="M302" s="61">
        <v>0</v>
      </c>
      <c r="N302" s="60">
        <v>0</v>
      </c>
      <c r="O302" s="79">
        <v>0</v>
      </c>
      <c r="P302" s="78">
        <v>165</v>
      </c>
      <c r="Q302" s="61">
        <v>6514695</v>
      </c>
      <c r="R302" s="60">
        <v>143</v>
      </c>
      <c r="S302" s="79">
        <v>4770194</v>
      </c>
      <c r="T302" s="85">
        <f t="shared" si="8"/>
        <v>1135</v>
      </c>
      <c r="U302" s="62">
        <f t="shared" si="9"/>
        <v>42050830</v>
      </c>
    </row>
    <row r="303" spans="1:21" ht="15.75" customHeight="1" x14ac:dyDescent="0.25">
      <c r="A303" s="7">
        <v>13107</v>
      </c>
      <c r="B303" s="60">
        <v>13126</v>
      </c>
      <c r="C303" s="68" t="s">
        <v>541</v>
      </c>
      <c r="D303" s="78">
        <v>607</v>
      </c>
      <c r="E303" s="61">
        <v>23966181</v>
      </c>
      <c r="F303" s="60">
        <v>289</v>
      </c>
      <c r="G303" s="79">
        <v>9640462</v>
      </c>
      <c r="H303" s="78">
        <v>149</v>
      </c>
      <c r="I303" s="61">
        <v>5882967</v>
      </c>
      <c r="J303" s="60">
        <v>101</v>
      </c>
      <c r="K303" s="79">
        <v>3369158</v>
      </c>
      <c r="L303" s="78">
        <v>0</v>
      </c>
      <c r="M303" s="61">
        <v>0</v>
      </c>
      <c r="N303" s="60">
        <v>0</v>
      </c>
      <c r="O303" s="79">
        <v>0</v>
      </c>
      <c r="P303" s="78">
        <v>0</v>
      </c>
      <c r="Q303" s="61">
        <v>0</v>
      </c>
      <c r="R303" s="60">
        <v>0</v>
      </c>
      <c r="S303" s="79">
        <v>0</v>
      </c>
      <c r="T303" s="85">
        <f t="shared" si="8"/>
        <v>1146</v>
      </c>
      <c r="U303" s="62">
        <f t="shared" si="9"/>
        <v>42858768</v>
      </c>
    </row>
    <row r="304" spans="1:21" ht="15.75" customHeight="1" x14ac:dyDescent="0.25">
      <c r="A304" s="7">
        <v>13108</v>
      </c>
      <c r="B304" s="60">
        <v>13114</v>
      </c>
      <c r="C304" s="68" t="s">
        <v>543</v>
      </c>
      <c r="D304" s="78">
        <v>438</v>
      </c>
      <c r="E304" s="61">
        <v>17293554</v>
      </c>
      <c r="F304" s="60">
        <v>152</v>
      </c>
      <c r="G304" s="79">
        <v>5070416</v>
      </c>
      <c r="H304" s="78">
        <v>169</v>
      </c>
      <c r="I304" s="61">
        <v>6672627</v>
      </c>
      <c r="J304" s="60">
        <v>79</v>
      </c>
      <c r="K304" s="79">
        <v>2635282</v>
      </c>
      <c r="L304" s="78">
        <v>0</v>
      </c>
      <c r="M304" s="61">
        <v>0</v>
      </c>
      <c r="N304" s="60">
        <v>0</v>
      </c>
      <c r="O304" s="79">
        <v>0</v>
      </c>
      <c r="P304" s="78">
        <v>0</v>
      </c>
      <c r="Q304" s="61">
        <v>0</v>
      </c>
      <c r="R304" s="60">
        <v>0</v>
      </c>
      <c r="S304" s="79">
        <v>0</v>
      </c>
      <c r="T304" s="85">
        <f t="shared" si="8"/>
        <v>838</v>
      </c>
      <c r="U304" s="62">
        <f t="shared" si="9"/>
        <v>31671879</v>
      </c>
    </row>
    <row r="305" spans="1:21" ht="15.75" customHeight="1" x14ac:dyDescent="0.25">
      <c r="A305" s="7">
        <v>13109</v>
      </c>
      <c r="B305" s="60">
        <v>13119</v>
      </c>
      <c r="C305" s="68" t="s">
        <v>791</v>
      </c>
      <c r="D305" s="78">
        <v>781</v>
      </c>
      <c r="E305" s="61">
        <v>30836223</v>
      </c>
      <c r="F305" s="60">
        <v>298</v>
      </c>
      <c r="G305" s="79">
        <v>9940684</v>
      </c>
      <c r="H305" s="78">
        <v>150</v>
      </c>
      <c r="I305" s="61">
        <v>5922450</v>
      </c>
      <c r="J305" s="60">
        <v>75</v>
      </c>
      <c r="K305" s="79">
        <v>2501850</v>
      </c>
      <c r="L305" s="78">
        <v>0</v>
      </c>
      <c r="M305" s="61">
        <v>0</v>
      </c>
      <c r="N305" s="60">
        <v>0</v>
      </c>
      <c r="O305" s="79">
        <v>0</v>
      </c>
      <c r="P305" s="78">
        <v>483</v>
      </c>
      <c r="Q305" s="61">
        <v>19070289</v>
      </c>
      <c r="R305" s="60">
        <v>405</v>
      </c>
      <c r="S305" s="79">
        <v>13509990</v>
      </c>
      <c r="T305" s="85">
        <f t="shared" si="8"/>
        <v>2192</v>
      </c>
      <c r="U305" s="62">
        <f t="shared" si="9"/>
        <v>81781486</v>
      </c>
    </row>
    <row r="306" spans="1:21" ht="15.75" customHeight="1" x14ac:dyDescent="0.25">
      <c r="A306" s="7">
        <v>13110</v>
      </c>
      <c r="B306" s="60">
        <v>13109</v>
      </c>
      <c r="C306" s="68" t="s">
        <v>547</v>
      </c>
      <c r="D306" s="78">
        <v>168</v>
      </c>
      <c r="E306" s="61">
        <v>6633144</v>
      </c>
      <c r="F306" s="60">
        <v>102</v>
      </c>
      <c r="G306" s="79">
        <v>3402516</v>
      </c>
      <c r="H306" s="78">
        <v>129</v>
      </c>
      <c r="I306" s="61">
        <v>5093307</v>
      </c>
      <c r="J306" s="60">
        <v>101</v>
      </c>
      <c r="K306" s="79">
        <v>3369158</v>
      </c>
      <c r="L306" s="78">
        <v>0</v>
      </c>
      <c r="M306" s="61">
        <v>0</v>
      </c>
      <c r="N306" s="60">
        <v>0</v>
      </c>
      <c r="O306" s="79">
        <v>0</v>
      </c>
      <c r="P306" s="78">
        <v>0</v>
      </c>
      <c r="Q306" s="61">
        <v>0</v>
      </c>
      <c r="R306" s="60">
        <v>0</v>
      </c>
      <c r="S306" s="79">
        <v>0</v>
      </c>
      <c r="T306" s="85">
        <f t="shared" si="8"/>
        <v>500</v>
      </c>
      <c r="U306" s="62">
        <f t="shared" si="9"/>
        <v>18498125</v>
      </c>
    </row>
    <row r="307" spans="1:21" ht="15.75" customHeight="1" x14ac:dyDescent="0.25">
      <c r="A307" s="7">
        <v>13111</v>
      </c>
      <c r="B307" s="60">
        <v>13124</v>
      </c>
      <c r="C307" s="68" t="s">
        <v>549</v>
      </c>
      <c r="D307" s="78">
        <v>0</v>
      </c>
      <c r="E307" s="61">
        <v>0</v>
      </c>
      <c r="F307" s="60">
        <v>0</v>
      </c>
      <c r="G307" s="79">
        <v>0</v>
      </c>
      <c r="H307" s="78">
        <v>542</v>
      </c>
      <c r="I307" s="61">
        <v>21399786</v>
      </c>
      <c r="J307" s="60">
        <v>249</v>
      </c>
      <c r="K307" s="79">
        <v>8306142</v>
      </c>
      <c r="L307" s="78">
        <v>0</v>
      </c>
      <c r="M307" s="61">
        <v>0</v>
      </c>
      <c r="N307" s="60">
        <v>0</v>
      </c>
      <c r="O307" s="79">
        <v>0</v>
      </c>
      <c r="P307" s="78">
        <v>0</v>
      </c>
      <c r="Q307" s="61">
        <v>0</v>
      </c>
      <c r="R307" s="60">
        <v>0</v>
      </c>
      <c r="S307" s="79">
        <v>0</v>
      </c>
      <c r="T307" s="85">
        <f t="shared" si="8"/>
        <v>791</v>
      </c>
      <c r="U307" s="62">
        <f t="shared" si="9"/>
        <v>29705928</v>
      </c>
    </row>
    <row r="308" spans="1:21" ht="15.75" customHeight="1" x14ac:dyDescent="0.25">
      <c r="A308" s="7">
        <v>13113</v>
      </c>
      <c r="B308" s="60">
        <v>13128</v>
      </c>
      <c r="C308" s="68" t="s">
        <v>551</v>
      </c>
      <c r="D308" s="78">
        <v>432</v>
      </c>
      <c r="E308" s="61">
        <v>17056656</v>
      </c>
      <c r="F308" s="60">
        <v>281</v>
      </c>
      <c r="G308" s="79">
        <v>9373598</v>
      </c>
      <c r="H308" s="78">
        <v>365</v>
      </c>
      <c r="I308" s="61">
        <v>14411295</v>
      </c>
      <c r="J308" s="60">
        <v>253</v>
      </c>
      <c r="K308" s="79">
        <v>8439574</v>
      </c>
      <c r="L308" s="78">
        <v>0</v>
      </c>
      <c r="M308" s="61">
        <v>0</v>
      </c>
      <c r="N308" s="60">
        <v>0</v>
      </c>
      <c r="O308" s="79">
        <v>0</v>
      </c>
      <c r="P308" s="78">
        <v>219</v>
      </c>
      <c r="Q308" s="61">
        <v>8646777</v>
      </c>
      <c r="R308" s="60">
        <v>216</v>
      </c>
      <c r="S308" s="79">
        <v>7205328</v>
      </c>
      <c r="T308" s="85">
        <f t="shared" si="8"/>
        <v>1766</v>
      </c>
      <c r="U308" s="62">
        <f t="shared" si="9"/>
        <v>65133228</v>
      </c>
    </row>
    <row r="309" spans="1:21" ht="15.75" customHeight="1" x14ac:dyDescent="0.25">
      <c r="A309" s="7">
        <v>13114</v>
      </c>
      <c r="B309" s="60">
        <v>13125</v>
      </c>
      <c r="C309" s="68" t="s">
        <v>553</v>
      </c>
      <c r="D309" s="78">
        <v>466</v>
      </c>
      <c r="E309" s="61">
        <v>18399078</v>
      </c>
      <c r="F309" s="60">
        <v>261</v>
      </c>
      <c r="G309" s="79">
        <v>8706438</v>
      </c>
      <c r="H309" s="78">
        <v>378</v>
      </c>
      <c r="I309" s="61">
        <v>14924574</v>
      </c>
      <c r="J309" s="60">
        <v>228</v>
      </c>
      <c r="K309" s="79">
        <v>7605624</v>
      </c>
      <c r="L309" s="78">
        <v>3</v>
      </c>
      <c r="M309" s="61">
        <v>118449</v>
      </c>
      <c r="N309" s="60">
        <v>0</v>
      </c>
      <c r="O309" s="79">
        <v>0</v>
      </c>
      <c r="P309" s="78">
        <v>221</v>
      </c>
      <c r="Q309" s="61">
        <v>8725743</v>
      </c>
      <c r="R309" s="60">
        <v>165</v>
      </c>
      <c r="S309" s="79">
        <v>5504070</v>
      </c>
      <c r="T309" s="85">
        <f t="shared" si="8"/>
        <v>1722</v>
      </c>
      <c r="U309" s="62">
        <f t="shared" si="9"/>
        <v>63983976</v>
      </c>
    </row>
    <row r="310" spans="1:21" ht="15.75" customHeight="1" x14ac:dyDescent="0.25">
      <c r="A310" s="7">
        <v>13127</v>
      </c>
      <c r="B310" s="60">
        <v>13104</v>
      </c>
      <c r="C310" s="68" t="s">
        <v>792</v>
      </c>
      <c r="D310" s="78">
        <v>490</v>
      </c>
      <c r="E310" s="61">
        <v>19346670</v>
      </c>
      <c r="F310" s="60">
        <v>340</v>
      </c>
      <c r="G310" s="79">
        <v>11341720</v>
      </c>
      <c r="H310" s="78">
        <v>310</v>
      </c>
      <c r="I310" s="61">
        <v>12239730</v>
      </c>
      <c r="J310" s="60">
        <v>210</v>
      </c>
      <c r="K310" s="79">
        <v>7005180</v>
      </c>
      <c r="L310" s="78">
        <v>0</v>
      </c>
      <c r="M310" s="61">
        <v>0</v>
      </c>
      <c r="N310" s="60">
        <v>0</v>
      </c>
      <c r="O310" s="79">
        <v>0</v>
      </c>
      <c r="P310" s="78">
        <v>160</v>
      </c>
      <c r="Q310" s="61">
        <v>6317280</v>
      </c>
      <c r="R310" s="60">
        <v>100</v>
      </c>
      <c r="S310" s="79">
        <v>3335800</v>
      </c>
      <c r="T310" s="85">
        <f t="shared" si="8"/>
        <v>1610</v>
      </c>
      <c r="U310" s="62">
        <f t="shared" si="9"/>
        <v>59586380</v>
      </c>
    </row>
    <row r="311" spans="1:21" ht="15.75" customHeight="1" x14ac:dyDescent="0.25">
      <c r="A311" s="7">
        <v>13128</v>
      </c>
      <c r="B311" s="60">
        <v>13110</v>
      </c>
      <c r="C311" s="68" t="s">
        <v>557</v>
      </c>
      <c r="D311" s="78">
        <v>750</v>
      </c>
      <c r="E311" s="61">
        <v>29612250</v>
      </c>
      <c r="F311" s="60">
        <v>415</v>
      </c>
      <c r="G311" s="79">
        <v>13843570</v>
      </c>
      <c r="H311" s="78">
        <v>615</v>
      </c>
      <c r="I311" s="61">
        <v>24282045</v>
      </c>
      <c r="J311" s="60">
        <v>435</v>
      </c>
      <c r="K311" s="79">
        <v>14510730</v>
      </c>
      <c r="L311" s="78">
        <v>0</v>
      </c>
      <c r="M311" s="61">
        <v>0</v>
      </c>
      <c r="N311" s="60">
        <v>0</v>
      </c>
      <c r="O311" s="79">
        <v>0</v>
      </c>
      <c r="P311" s="78">
        <v>245</v>
      </c>
      <c r="Q311" s="61">
        <v>9673335</v>
      </c>
      <c r="R311" s="60">
        <v>230</v>
      </c>
      <c r="S311" s="79">
        <v>7672340</v>
      </c>
      <c r="T311" s="85">
        <f t="shared" si="8"/>
        <v>2690</v>
      </c>
      <c r="U311" s="62">
        <f t="shared" si="9"/>
        <v>99594270</v>
      </c>
    </row>
    <row r="312" spans="1:21" ht="15.75" customHeight="1" x14ac:dyDescent="0.25">
      <c r="A312" s="7">
        <v>13131</v>
      </c>
      <c r="B312" s="60">
        <v>13111</v>
      </c>
      <c r="C312" s="68" t="s">
        <v>559</v>
      </c>
      <c r="D312" s="78">
        <v>0</v>
      </c>
      <c r="E312" s="61">
        <v>0</v>
      </c>
      <c r="F312" s="60">
        <v>0</v>
      </c>
      <c r="G312" s="79">
        <v>0</v>
      </c>
      <c r="H312" s="78">
        <v>280</v>
      </c>
      <c r="I312" s="61">
        <v>11055240</v>
      </c>
      <c r="J312" s="60">
        <v>149</v>
      </c>
      <c r="K312" s="79">
        <v>4970342</v>
      </c>
      <c r="L312" s="78">
        <v>0</v>
      </c>
      <c r="M312" s="61">
        <v>0</v>
      </c>
      <c r="N312" s="60">
        <v>0</v>
      </c>
      <c r="O312" s="79">
        <v>0</v>
      </c>
      <c r="P312" s="78">
        <v>0</v>
      </c>
      <c r="Q312" s="61">
        <v>0</v>
      </c>
      <c r="R312" s="60">
        <v>0</v>
      </c>
      <c r="S312" s="79">
        <v>0</v>
      </c>
      <c r="T312" s="85">
        <f t="shared" si="8"/>
        <v>429</v>
      </c>
      <c r="U312" s="62">
        <f t="shared" si="9"/>
        <v>16025582</v>
      </c>
    </row>
    <row r="313" spans="1:21" ht="15.75" customHeight="1" x14ac:dyDescent="0.25">
      <c r="A313" s="7">
        <v>13132</v>
      </c>
      <c r="B313" s="60">
        <v>13113</v>
      </c>
      <c r="C313" s="68" t="s">
        <v>561</v>
      </c>
      <c r="D313" s="78">
        <v>148</v>
      </c>
      <c r="E313" s="61">
        <v>5843484</v>
      </c>
      <c r="F313" s="60">
        <v>81</v>
      </c>
      <c r="G313" s="79">
        <v>2701998</v>
      </c>
      <c r="H313" s="78">
        <v>75</v>
      </c>
      <c r="I313" s="61">
        <v>2961225</v>
      </c>
      <c r="J313" s="60">
        <v>40</v>
      </c>
      <c r="K313" s="79">
        <v>1334320</v>
      </c>
      <c r="L313" s="78">
        <v>0</v>
      </c>
      <c r="M313" s="61">
        <v>0</v>
      </c>
      <c r="N313" s="60">
        <v>0</v>
      </c>
      <c r="O313" s="79">
        <v>0</v>
      </c>
      <c r="P313" s="78">
        <v>80</v>
      </c>
      <c r="Q313" s="61">
        <v>3158640</v>
      </c>
      <c r="R313" s="60">
        <v>52</v>
      </c>
      <c r="S313" s="79">
        <v>1734616</v>
      </c>
      <c r="T313" s="85">
        <f t="shared" si="8"/>
        <v>476</v>
      </c>
      <c r="U313" s="62">
        <f t="shared" si="9"/>
        <v>17734283</v>
      </c>
    </row>
    <row r="314" spans="1:21" ht="15.75" customHeight="1" x14ac:dyDescent="0.25">
      <c r="A314" s="7">
        <v>13151</v>
      </c>
      <c r="B314" s="60">
        <v>13118</v>
      </c>
      <c r="C314" s="68" t="s">
        <v>563</v>
      </c>
      <c r="D314" s="78">
        <v>0</v>
      </c>
      <c r="E314" s="61">
        <v>0</v>
      </c>
      <c r="F314" s="60">
        <v>0</v>
      </c>
      <c r="G314" s="79">
        <v>0</v>
      </c>
      <c r="H314" s="78">
        <v>210</v>
      </c>
      <c r="I314" s="61">
        <v>8291430</v>
      </c>
      <c r="J314" s="60">
        <v>90</v>
      </c>
      <c r="K314" s="79">
        <v>3002220</v>
      </c>
      <c r="L314" s="78">
        <v>0</v>
      </c>
      <c r="M314" s="61">
        <v>0</v>
      </c>
      <c r="N314" s="60">
        <v>0</v>
      </c>
      <c r="O314" s="79">
        <v>0</v>
      </c>
      <c r="P314" s="78">
        <v>0</v>
      </c>
      <c r="Q314" s="61">
        <v>0</v>
      </c>
      <c r="R314" s="60">
        <v>0</v>
      </c>
      <c r="S314" s="79">
        <v>0</v>
      </c>
      <c r="T314" s="85">
        <f t="shared" si="8"/>
        <v>300</v>
      </c>
      <c r="U314" s="62">
        <f t="shared" si="9"/>
        <v>11293650</v>
      </c>
    </row>
    <row r="315" spans="1:21" ht="15.75" customHeight="1" x14ac:dyDescent="0.25">
      <c r="A315" s="7">
        <v>13152</v>
      </c>
      <c r="B315" s="60">
        <v>13122</v>
      </c>
      <c r="C315" s="68" t="s">
        <v>793</v>
      </c>
      <c r="D315" s="78">
        <v>283</v>
      </c>
      <c r="E315" s="61">
        <v>17260352.5</v>
      </c>
      <c r="F315" s="60">
        <v>181</v>
      </c>
      <c r="G315" s="79">
        <v>7169696</v>
      </c>
      <c r="H315" s="78">
        <v>199</v>
      </c>
      <c r="I315" s="61">
        <v>8261818</v>
      </c>
      <c r="J315" s="60">
        <v>127</v>
      </c>
      <c r="K315" s="79">
        <v>4319861</v>
      </c>
      <c r="L315" s="78">
        <v>0</v>
      </c>
      <c r="M315" s="61">
        <v>0</v>
      </c>
      <c r="N315" s="60">
        <v>0</v>
      </c>
      <c r="O315" s="79">
        <v>0</v>
      </c>
      <c r="P315" s="78">
        <v>0</v>
      </c>
      <c r="Q315" s="61">
        <v>0</v>
      </c>
      <c r="R315" s="60">
        <v>0</v>
      </c>
      <c r="S315" s="79">
        <v>0</v>
      </c>
      <c r="T315" s="85">
        <f t="shared" si="8"/>
        <v>790</v>
      </c>
      <c r="U315" s="62">
        <f t="shared" si="9"/>
        <v>37011727.5</v>
      </c>
    </row>
    <row r="316" spans="1:21" ht="15.75" customHeight="1" x14ac:dyDescent="0.25">
      <c r="A316" s="7">
        <v>13153</v>
      </c>
      <c r="B316" s="60">
        <v>13131</v>
      </c>
      <c r="C316" s="68" t="s">
        <v>794</v>
      </c>
      <c r="D316" s="78">
        <v>415</v>
      </c>
      <c r="E316" s="61">
        <v>16385445</v>
      </c>
      <c r="F316" s="60">
        <v>150</v>
      </c>
      <c r="G316" s="79">
        <v>5003700</v>
      </c>
      <c r="H316" s="78">
        <v>309</v>
      </c>
      <c r="I316" s="61">
        <v>12200247</v>
      </c>
      <c r="J316" s="60">
        <v>213</v>
      </c>
      <c r="K316" s="79">
        <v>7105254</v>
      </c>
      <c r="L316" s="78">
        <v>0</v>
      </c>
      <c r="M316" s="61">
        <v>0</v>
      </c>
      <c r="N316" s="60">
        <v>0</v>
      </c>
      <c r="O316" s="79">
        <v>0</v>
      </c>
      <c r="P316" s="78">
        <v>0</v>
      </c>
      <c r="Q316" s="61">
        <v>0</v>
      </c>
      <c r="R316" s="60">
        <v>0</v>
      </c>
      <c r="S316" s="79">
        <v>0</v>
      </c>
      <c r="T316" s="85">
        <f t="shared" si="8"/>
        <v>1087</v>
      </c>
      <c r="U316" s="62">
        <f t="shared" si="9"/>
        <v>40694646</v>
      </c>
    </row>
    <row r="317" spans="1:21" ht="15.75" customHeight="1" x14ac:dyDescent="0.25">
      <c r="A317" s="7">
        <v>13154</v>
      </c>
      <c r="B317" s="60">
        <v>13112</v>
      </c>
      <c r="C317" s="68" t="s">
        <v>569</v>
      </c>
      <c r="D317" s="78">
        <v>389</v>
      </c>
      <c r="E317" s="61">
        <v>15358887</v>
      </c>
      <c r="F317" s="60">
        <v>248</v>
      </c>
      <c r="G317" s="79">
        <v>8272784</v>
      </c>
      <c r="H317" s="78">
        <v>320</v>
      </c>
      <c r="I317" s="61">
        <v>12634560</v>
      </c>
      <c r="J317" s="60">
        <v>171</v>
      </c>
      <c r="K317" s="79">
        <v>5704218</v>
      </c>
      <c r="L317" s="78">
        <v>0</v>
      </c>
      <c r="M317" s="61">
        <v>0</v>
      </c>
      <c r="N317" s="60">
        <v>0</v>
      </c>
      <c r="O317" s="79">
        <v>0</v>
      </c>
      <c r="P317" s="78">
        <v>110</v>
      </c>
      <c r="Q317" s="61">
        <v>4343130</v>
      </c>
      <c r="R317" s="60">
        <v>78</v>
      </c>
      <c r="S317" s="79">
        <v>2601924</v>
      </c>
      <c r="T317" s="85">
        <f t="shared" si="8"/>
        <v>1316</v>
      </c>
      <c r="U317" s="62">
        <f t="shared" si="9"/>
        <v>48915503</v>
      </c>
    </row>
    <row r="318" spans="1:21" ht="15.75" customHeight="1" x14ac:dyDescent="0.25">
      <c r="A318" s="7">
        <v>13155</v>
      </c>
      <c r="B318" s="60">
        <v>13117</v>
      </c>
      <c r="C318" s="68" t="s">
        <v>571</v>
      </c>
      <c r="D318" s="78">
        <v>0</v>
      </c>
      <c r="E318" s="61">
        <v>0</v>
      </c>
      <c r="F318" s="60">
        <v>0</v>
      </c>
      <c r="G318" s="79">
        <v>0</v>
      </c>
      <c r="H318" s="78">
        <v>271</v>
      </c>
      <c r="I318" s="61">
        <v>10699893</v>
      </c>
      <c r="J318" s="60">
        <v>114</v>
      </c>
      <c r="K318" s="79">
        <v>3802812</v>
      </c>
      <c r="L318" s="78">
        <v>0</v>
      </c>
      <c r="M318" s="61">
        <v>0</v>
      </c>
      <c r="N318" s="60">
        <v>0</v>
      </c>
      <c r="O318" s="79">
        <v>0</v>
      </c>
      <c r="P318" s="78">
        <v>0</v>
      </c>
      <c r="Q318" s="61">
        <v>0</v>
      </c>
      <c r="R318" s="60">
        <v>0</v>
      </c>
      <c r="S318" s="79">
        <v>0</v>
      </c>
      <c r="T318" s="85">
        <f t="shared" si="8"/>
        <v>385</v>
      </c>
      <c r="U318" s="62">
        <f t="shared" si="9"/>
        <v>14502705</v>
      </c>
    </row>
    <row r="319" spans="1:21" ht="15.75" customHeight="1" x14ac:dyDescent="0.25">
      <c r="A319" s="7">
        <v>13156</v>
      </c>
      <c r="B319" s="60">
        <v>13103</v>
      </c>
      <c r="C319" s="68" t="s">
        <v>573</v>
      </c>
      <c r="D319" s="78">
        <v>0</v>
      </c>
      <c r="E319" s="61">
        <v>0</v>
      </c>
      <c r="F319" s="60">
        <v>0</v>
      </c>
      <c r="G319" s="79">
        <v>0</v>
      </c>
      <c r="H319" s="78">
        <v>295</v>
      </c>
      <c r="I319" s="61">
        <v>11647485</v>
      </c>
      <c r="J319" s="60">
        <v>169</v>
      </c>
      <c r="K319" s="79">
        <v>5637502</v>
      </c>
      <c r="L319" s="78">
        <v>0</v>
      </c>
      <c r="M319" s="61">
        <v>0</v>
      </c>
      <c r="N319" s="60">
        <v>0</v>
      </c>
      <c r="O319" s="79">
        <v>0</v>
      </c>
      <c r="P319" s="78">
        <v>0</v>
      </c>
      <c r="Q319" s="61">
        <v>0</v>
      </c>
      <c r="R319" s="60">
        <v>0</v>
      </c>
      <c r="S319" s="79">
        <v>0</v>
      </c>
      <c r="T319" s="85">
        <f t="shared" si="8"/>
        <v>464</v>
      </c>
      <c r="U319" s="62">
        <f t="shared" si="9"/>
        <v>17284987</v>
      </c>
    </row>
    <row r="320" spans="1:21" ht="15.75" customHeight="1" x14ac:dyDescent="0.25">
      <c r="A320" s="7">
        <v>13157</v>
      </c>
      <c r="B320" s="60">
        <v>13106</v>
      </c>
      <c r="C320" s="68" t="s">
        <v>795</v>
      </c>
      <c r="D320" s="78">
        <v>487</v>
      </c>
      <c r="E320" s="61">
        <v>19228221</v>
      </c>
      <c r="F320" s="60">
        <v>276</v>
      </c>
      <c r="G320" s="79">
        <v>9206808</v>
      </c>
      <c r="H320" s="78">
        <v>0</v>
      </c>
      <c r="I320" s="61">
        <v>0</v>
      </c>
      <c r="J320" s="60">
        <v>0</v>
      </c>
      <c r="K320" s="79">
        <v>0</v>
      </c>
      <c r="L320" s="78">
        <v>0</v>
      </c>
      <c r="M320" s="61">
        <v>0</v>
      </c>
      <c r="N320" s="60">
        <v>0</v>
      </c>
      <c r="O320" s="79">
        <v>0</v>
      </c>
      <c r="P320" s="78">
        <v>115</v>
      </c>
      <c r="Q320" s="61">
        <v>4540545</v>
      </c>
      <c r="R320" s="60">
        <v>110</v>
      </c>
      <c r="S320" s="79">
        <v>3669380</v>
      </c>
      <c r="T320" s="85">
        <f t="shared" si="8"/>
        <v>988</v>
      </c>
      <c r="U320" s="62">
        <f t="shared" si="9"/>
        <v>36644954</v>
      </c>
    </row>
    <row r="321" spans="1:21" ht="15.75" customHeight="1" x14ac:dyDescent="0.25">
      <c r="A321" s="7">
        <v>13158</v>
      </c>
      <c r="B321" s="60">
        <v>13107</v>
      </c>
      <c r="C321" s="68" t="s">
        <v>577</v>
      </c>
      <c r="D321" s="78">
        <v>0</v>
      </c>
      <c r="E321" s="61">
        <v>0</v>
      </c>
      <c r="F321" s="60">
        <v>0</v>
      </c>
      <c r="G321" s="79">
        <v>0</v>
      </c>
      <c r="H321" s="78">
        <v>264</v>
      </c>
      <c r="I321" s="61">
        <v>10423512</v>
      </c>
      <c r="J321" s="60">
        <v>264</v>
      </c>
      <c r="K321" s="79">
        <v>8806512</v>
      </c>
      <c r="L321" s="78">
        <v>0</v>
      </c>
      <c r="M321" s="61">
        <v>0</v>
      </c>
      <c r="N321" s="60">
        <v>0</v>
      </c>
      <c r="O321" s="79">
        <v>0</v>
      </c>
      <c r="P321" s="78">
        <v>0</v>
      </c>
      <c r="Q321" s="61">
        <v>0</v>
      </c>
      <c r="R321" s="60">
        <v>0</v>
      </c>
      <c r="S321" s="79">
        <v>0</v>
      </c>
      <c r="T321" s="85">
        <f t="shared" si="8"/>
        <v>528</v>
      </c>
      <c r="U321" s="62">
        <f t="shared" si="9"/>
        <v>19230024</v>
      </c>
    </row>
    <row r="322" spans="1:21" ht="15.75" customHeight="1" x14ac:dyDescent="0.25">
      <c r="A322" s="7">
        <v>13159</v>
      </c>
      <c r="B322" s="60">
        <v>13127</v>
      </c>
      <c r="C322" s="68" t="s">
        <v>579</v>
      </c>
      <c r="D322" s="78">
        <v>530</v>
      </c>
      <c r="E322" s="61">
        <v>20925990</v>
      </c>
      <c r="F322" s="60">
        <v>192</v>
      </c>
      <c r="G322" s="79">
        <v>6404736</v>
      </c>
      <c r="H322" s="78">
        <v>129</v>
      </c>
      <c r="I322" s="61">
        <v>5093307</v>
      </c>
      <c r="J322" s="60">
        <v>92</v>
      </c>
      <c r="K322" s="79">
        <v>3068936</v>
      </c>
      <c r="L322" s="78">
        <v>47</v>
      </c>
      <c r="M322" s="61">
        <v>1855701</v>
      </c>
      <c r="N322" s="60">
        <v>35</v>
      </c>
      <c r="O322" s="79">
        <v>1167530</v>
      </c>
      <c r="P322" s="78">
        <v>42</v>
      </c>
      <c r="Q322" s="61">
        <v>1658286</v>
      </c>
      <c r="R322" s="60">
        <v>28</v>
      </c>
      <c r="S322" s="79">
        <v>934024</v>
      </c>
      <c r="T322" s="85">
        <f t="shared" si="8"/>
        <v>1095</v>
      </c>
      <c r="U322" s="62">
        <f t="shared" si="9"/>
        <v>41108510</v>
      </c>
    </row>
    <row r="323" spans="1:21" ht="15.75" customHeight="1" x14ac:dyDescent="0.25">
      <c r="A323" s="7">
        <v>13160</v>
      </c>
      <c r="B323" s="60">
        <v>13132</v>
      </c>
      <c r="C323" s="68" t="s">
        <v>581</v>
      </c>
      <c r="D323" s="78">
        <v>111</v>
      </c>
      <c r="E323" s="61">
        <v>4382613</v>
      </c>
      <c r="F323" s="60">
        <v>66</v>
      </c>
      <c r="G323" s="79">
        <v>2201628</v>
      </c>
      <c r="H323" s="78">
        <v>50</v>
      </c>
      <c r="I323" s="61">
        <v>1974150</v>
      </c>
      <c r="J323" s="60">
        <v>35</v>
      </c>
      <c r="K323" s="79">
        <v>1167530</v>
      </c>
      <c r="L323" s="78">
        <v>0</v>
      </c>
      <c r="M323" s="61">
        <v>0</v>
      </c>
      <c r="N323" s="60">
        <v>0</v>
      </c>
      <c r="O323" s="79">
        <v>0</v>
      </c>
      <c r="P323" s="78">
        <v>0</v>
      </c>
      <c r="Q323" s="61">
        <v>0</v>
      </c>
      <c r="R323" s="60">
        <v>0</v>
      </c>
      <c r="S323" s="79">
        <v>0</v>
      </c>
      <c r="T323" s="85">
        <f t="shared" si="8"/>
        <v>262</v>
      </c>
      <c r="U323" s="62">
        <f t="shared" si="9"/>
        <v>9725921</v>
      </c>
    </row>
    <row r="324" spans="1:21" ht="15.75" customHeight="1" x14ac:dyDescent="0.25">
      <c r="A324" s="7">
        <v>13161</v>
      </c>
      <c r="B324" s="60">
        <v>13115</v>
      </c>
      <c r="C324" s="68" t="s">
        <v>583</v>
      </c>
      <c r="D324" s="78">
        <v>213</v>
      </c>
      <c r="E324" s="61">
        <v>8409879</v>
      </c>
      <c r="F324" s="60">
        <v>121</v>
      </c>
      <c r="G324" s="79">
        <v>4036318</v>
      </c>
      <c r="H324" s="78">
        <v>126</v>
      </c>
      <c r="I324" s="61">
        <v>4974858</v>
      </c>
      <c r="J324" s="60">
        <v>38</v>
      </c>
      <c r="K324" s="79">
        <v>1267604</v>
      </c>
      <c r="L324" s="78">
        <v>0</v>
      </c>
      <c r="M324" s="61">
        <v>0</v>
      </c>
      <c r="N324" s="60">
        <v>0</v>
      </c>
      <c r="O324" s="79">
        <v>0</v>
      </c>
      <c r="P324" s="78">
        <v>17</v>
      </c>
      <c r="Q324" s="61">
        <v>671211</v>
      </c>
      <c r="R324" s="60">
        <v>15</v>
      </c>
      <c r="S324" s="79">
        <v>500370</v>
      </c>
      <c r="T324" s="85">
        <f t="shared" si="8"/>
        <v>530</v>
      </c>
      <c r="U324" s="62">
        <f t="shared" si="9"/>
        <v>19860240</v>
      </c>
    </row>
    <row r="325" spans="1:21" ht="15.75" customHeight="1" x14ac:dyDescent="0.25">
      <c r="A325" s="7">
        <v>13162</v>
      </c>
      <c r="B325" s="60">
        <v>13121</v>
      </c>
      <c r="C325" s="68" t="s">
        <v>585</v>
      </c>
      <c r="D325" s="78">
        <v>389</v>
      </c>
      <c r="E325" s="61">
        <v>15358887</v>
      </c>
      <c r="F325" s="60">
        <v>273</v>
      </c>
      <c r="G325" s="79">
        <v>9106734</v>
      </c>
      <c r="H325" s="78">
        <v>208</v>
      </c>
      <c r="I325" s="61">
        <v>8212464</v>
      </c>
      <c r="J325" s="60">
        <v>94</v>
      </c>
      <c r="K325" s="79">
        <v>3135652</v>
      </c>
      <c r="L325" s="78">
        <v>0</v>
      </c>
      <c r="M325" s="61">
        <v>0</v>
      </c>
      <c r="N325" s="60">
        <v>0</v>
      </c>
      <c r="O325" s="79">
        <v>0</v>
      </c>
      <c r="P325" s="78">
        <v>0</v>
      </c>
      <c r="Q325" s="61">
        <v>0</v>
      </c>
      <c r="R325" s="60">
        <v>0</v>
      </c>
      <c r="S325" s="79">
        <v>0</v>
      </c>
      <c r="T325" s="85">
        <f t="shared" si="8"/>
        <v>964</v>
      </c>
      <c r="U325" s="62">
        <f t="shared" si="9"/>
        <v>35813737</v>
      </c>
    </row>
    <row r="326" spans="1:21" ht="15.75" customHeight="1" x14ac:dyDescent="0.25">
      <c r="A326" s="7">
        <v>13163</v>
      </c>
      <c r="B326" s="60">
        <v>13129</v>
      </c>
      <c r="C326" s="68" t="s">
        <v>796</v>
      </c>
      <c r="D326" s="78">
        <v>0</v>
      </c>
      <c r="E326" s="61">
        <v>0</v>
      </c>
      <c r="F326" s="60">
        <v>0</v>
      </c>
      <c r="G326" s="79">
        <v>0</v>
      </c>
      <c r="H326" s="78">
        <v>175</v>
      </c>
      <c r="I326" s="61">
        <v>6909525</v>
      </c>
      <c r="J326" s="60">
        <v>92</v>
      </c>
      <c r="K326" s="79">
        <v>3068936</v>
      </c>
      <c r="L326" s="78">
        <v>0</v>
      </c>
      <c r="M326" s="61">
        <v>0</v>
      </c>
      <c r="N326" s="60">
        <v>0</v>
      </c>
      <c r="O326" s="79">
        <v>0</v>
      </c>
      <c r="P326" s="78">
        <v>0</v>
      </c>
      <c r="Q326" s="61">
        <v>0</v>
      </c>
      <c r="R326" s="60">
        <v>0</v>
      </c>
      <c r="S326" s="79">
        <v>0</v>
      </c>
      <c r="T326" s="85">
        <f t="shared" si="8"/>
        <v>267</v>
      </c>
      <c r="U326" s="62">
        <f t="shared" si="9"/>
        <v>9978461</v>
      </c>
    </row>
    <row r="327" spans="1:21" ht="15.75" customHeight="1" x14ac:dyDescent="0.25">
      <c r="A327" s="7">
        <v>13164</v>
      </c>
      <c r="B327" s="60">
        <v>13116</v>
      </c>
      <c r="C327" s="68" t="s">
        <v>589</v>
      </c>
      <c r="D327" s="78">
        <v>316</v>
      </c>
      <c r="E327" s="61">
        <v>12476628</v>
      </c>
      <c r="F327" s="60">
        <v>272</v>
      </c>
      <c r="G327" s="79">
        <v>9073376</v>
      </c>
      <c r="H327" s="78">
        <v>306</v>
      </c>
      <c r="I327" s="61">
        <v>12081798</v>
      </c>
      <c r="J327" s="60">
        <v>209</v>
      </c>
      <c r="K327" s="79">
        <v>6971822</v>
      </c>
      <c r="L327" s="78">
        <v>0</v>
      </c>
      <c r="M327" s="61">
        <v>0</v>
      </c>
      <c r="N327" s="60">
        <v>0</v>
      </c>
      <c r="O327" s="79">
        <v>0</v>
      </c>
      <c r="P327" s="78">
        <v>75</v>
      </c>
      <c r="Q327" s="61">
        <v>2961225</v>
      </c>
      <c r="R327" s="60">
        <v>60</v>
      </c>
      <c r="S327" s="79">
        <v>2001480</v>
      </c>
      <c r="T327" s="85">
        <f t="shared" si="8"/>
        <v>1238</v>
      </c>
      <c r="U327" s="62">
        <f t="shared" si="9"/>
        <v>45566329</v>
      </c>
    </row>
    <row r="328" spans="1:21" ht="15.75" customHeight="1" x14ac:dyDescent="0.25">
      <c r="A328" s="7">
        <v>13165</v>
      </c>
      <c r="B328" s="60">
        <v>13105</v>
      </c>
      <c r="C328" s="68" t="s">
        <v>591</v>
      </c>
      <c r="D328" s="78">
        <v>787</v>
      </c>
      <c r="E328" s="61">
        <v>31073121</v>
      </c>
      <c r="F328" s="60">
        <v>557</v>
      </c>
      <c r="G328" s="79">
        <v>18580406</v>
      </c>
      <c r="H328" s="78">
        <v>400</v>
      </c>
      <c r="I328" s="61">
        <v>15793200</v>
      </c>
      <c r="J328" s="60">
        <v>290</v>
      </c>
      <c r="K328" s="79">
        <v>9673820</v>
      </c>
      <c r="L328" s="78">
        <v>0</v>
      </c>
      <c r="M328" s="61">
        <v>0</v>
      </c>
      <c r="N328" s="60">
        <v>0</v>
      </c>
      <c r="O328" s="79">
        <v>0</v>
      </c>
      <c r="P328" s="78">
        <v>0</v>
      </c>
      <c r="Q328" s="61">
        <v>0</v>
      </c>
      <c r="R328" s="60">
        <v>0</v>
      </c>
      <c r="S328" s="79">
        <v>0</v>
      </c>
      <c r="T328" s="85">
        <f t="shared" ref="T328:T350" si="10">D328+F328+H328+J328+L328+N328+P328+R328</f>
        <v>2034</v>
      </c>
      <c r="U328" s="62">
        <f t="shared" ref="U328:U350" si="11">E328+G328+I328+K328+M328+O328+Q328+S328</f>
        <v>75120547</v>
      </c>
    </row>
    <row r="329" spans="1:21" ht="15.75" customHeight="1" x14ac:dyDescent="0.25">
      <c r="A329" s="7">
        <v>13166</v>
      </c>
      <c r="B329" s="60">
        <v>13102</v>
      </c>
      <c r="C329" s="68" t="s">
        <v>593</v>
      </c>
      <c r="D329" s="78">
        <v>200</v>
      </c>
      <c r="E329" s="61">
        <v>7896600</v>
      </c>
      <c r="F329" s="60">
        <v>100</v>
      </c>
      <c r="G329" s="79">
        <v>3335800</v>
      </c>
      <c r="H329" s="78">
        <v>0</v>
      </c>
      <c r="I329" s="61">
        <v>0</v>
      </c>
      <c r="J329" s="60">
        <v>0</v>
      </c>
      <c r="K329" s="79">
        <v>0</v>
      </c>
      <c r="L329" s="78">
        <v>0</v>
      </c>
      <c r="M329" s="61">
        <v>0</v>
      </c>
      <c r="N329" s="60">
        <v>0</v>
      </c>
      <c r="O329" s="79">
        <v>0</v>
      </c>
      <c r="P329" s="78">
        <v>86</v>
      </c>
      <c r="Q329" s="61">
        <v>3395538</v>
      </c>
      <c r="R329" s="60">
        <v>80</v>
      </c>
      <c r="S329" s="79">
        <v>2668640</v>
      </c>
      <c r="T329" s="85">
        <f t="shared" si="10"/>
        <v>466</v>
      </c>
      <c r="U329" s="62">
        <f t="shared" si="11"/>
        <v>17296578</v>
      </c>
    </row>
    <row r="330" spans="1:21" ht="15.75" customHeight="1" x14ac:dyDescent="0.25">
      <c r="A330" s="7">
        <v>13167</v>
      </c>
      <c r="B330" s="60">
        <v>13108</v>
      </c>
      <c r="C330" s="68" t="s">
        <v>595</v>
      </c>
      <c r="D330" s="78">
        <v>209</v>
      </c>
      <c r="E330" s="61">
        <v>8251947</v>
      </c>
      <c r="F330" s="60">
        <v>112</v>
      </c>
      <c r="G330" s="79">
        <v>3736096</v>
      </c>
      <c r="H330" s="78">
        <v>164</v>
      </c>
      <c r="I330" s="61">
        <v>6475212</v>
      </c>
      <c r="J330" s="60">
        <v>80</v>
      </c>
      <c r="K330" s="79">
        <v>2668640</v>
      </c>
      <c r="L330" s="78">
        <v>0</v>
      </c>
      <c r="M330" s="61">
        <v>0</v>
      </c>
      <c r="N330" s="60">
        <v>0</v>
      </c>
      <c r="O330" s="79">
        <v>0</v>
      </c>
      <c r="P330" s="78">
        <v>44</v>
      </c>
      <c r="Q330" s="61">
        <v>1737252</v>
      </c>
      <c r="R330" s="60">
        <v>44</v>
      </c>
      <c r="S330" s="79">
        <v>1467752</v>
      </c>
      <c r="T330" s="85">
        <f t="shared" si="10"/>
        <v>653</v>
      </c>
      <c r="U330" s="62">
        <f t="shared" si="11"/>
        <v>24336899</v>
      </c>
    </row>
    <row r="331" spans="1:21" ht="15.75" customHeight="1" x14ac:dyDescent="0.25">
      <c r="A331" s="7">
        <v>13201</v>
      </c>
      <c r="B331" s="60">
        <v>13301</v>
      </c>
      <c r="C331" s="68" t="s">
        <v>597</v>
      </c>
      <c r="D331" s="78">
        <v>602</v>
      </c>
      <c r="E331" s="61">
        <v>23768766</v>
      </c>
      <c r="F331" s="60">
        <v>303</v>
      </c>
      <c r="G331" s="79">
        <v>10107474</v>
      </c>
      <c r="H331" s="78">
        <v>301</v>
      </c>
      <c r="I331" s="61">
        <v>11884383</v>
      </c>
      <c r="J331" s="60">
        <v>228</v>
      </c>
      <c r="K331" s="79">
        <v>7605624</v>
      </c>
      <c r="L331" s="78">
        <v>0</v>
      </c>
      <c r="M331" s="61">
        <v>0</v>
      </c>
      <c r="N331" s="60">
        <v>0</v>
      </c>
      <c r="O331" s="79">
        <v>0</v>
      </c>
      <c r="P331" s="78">
        <v>190</v>
      </c>
      <c r="Q331" s="61">
        <v>7501770</v>
      </c>
      <c r="R331" s="60">
        <v>162</v>
      </c>
      <c r="S331" s="79">
        <v>5403996</v>
      </c>
      <c r="T331" s="85">
        <f t="shared" si="10"/>
        <v>1786</v>
      </c>
      <c r="U331" s="62">
        <f t="shared" si="11"/>
        <v>66272013</v>
      </c>
    </row>
    <row r="332" spans="1:21" ht="15.75" customHeight="1" x14ac:dyDescent="0.25">
      <c r="A332" s="7">
        <v>13202</v>
      </c>
      <c r="B332" s="60">
        <v>13302</v>
      </c>
      <c r="C332" s="68" t="s">
        <v>599</v>
      </c>
      <c r="D332" s="78">
        <v>280</v>
      </c>
      <c r="E332" s="61">
        <v>11055240</v>
      </c>
      <c r="F332" s="60">
        <v>250</v>
      </c>
      <c r="G332" s="79">
        <v>8339500</v>
      </c>
      <c r="H332" s="78">
        <v>380</v>
      </c>
      <c r="I332" s="61">
        <v>15003540</v>
      </c>
      <c r="J332" s="60">
        <v>350</v>
      </c>
      <c r="K332" s="79">
        <v>11675300</v>
      </c>
      <c r="L332" s="78">
        <v>0</v>
      </c>
      <c r="M332" s="61">
        <v>0</v>
      </c>
      <c r="N332" s="60">
        <v>0</v>
      </c>
      <c r="O332" s="79">
        <v>0</v>
      </c>
      <c r="P332" s="78">
        <v>150</v>
      </c>
      <c r="Q332" s="61">
        <v>5922450</v>
      </c>
      <c r="R332" s="60">
        <v>80</v>
      </c>
      <c r="S332" s="79">
        <v>2668640</v>
      </c>
      <c r="T332" s="85">
        <f t="shared" si="10"/>
        <v>1490</v>
      </c>
      <c r="U332" s="62">
        <f t="shared" si="11"/>
        <v>54664670</v>
      </c>
    </row>
    <row r="333" spans="1:21" ht="15.75" customHeight="1" x14ac:dyDescent="0.25">
      <c r="A333" s="7">
        <v>13203</v>
      </c>
      <c r="B333" s="60">
        <v>13303</v>
      </c>
      <c r="C333" s="68" t="s">
        <v>797</v>
      </c>
      <c r="D333" s="78">
        <v>151</v>
      </c>
      <c r="E333" s="61">
        <v>5961933</v>
      </c>
      <c r="F333" s="60">
        <v>57</v>
      </c>
      <c r="G333" s="79">
        <v>1901406</v>
      </c>
      <c r="H333" s="78">
        <v>55</v>
      </c>
      <c r="I333" s="61">
        <v>2171565</v>
      </c>
      <c r="J333" s="60">
        <v>38</v>
      </c>
      <c r="K333" s="79">
        <v>1267604</v>
      </c>
      <c r="L333" s="78">
        <v>0</v>
      </c>
      <c r="M333" s="61">
        <v>0</v>
      </c>
      <c r="N333" s="60">
        <v>0</v>
      </c>
      <c r="O333" s="79">
        <v>0</v>
      </c>
      <c r="P333" s="78">
        <v>29</v>
      </c>
      <c r="Q333" s="61">
        <v>1145007</v>
      </c>
      <c r="R333" s="60">
        <v>25</v>
      </c>
      <c r="S333" s="79">
        <v>833950</v>
      </c>
      <c r="T333" s="85">
        <f t="shared" si="10"/>
        <v>355</v>
      </c>
      <c r="U333" s="62">
        <f t="shared" si="11"/>
        <v>13281465</v>
      </c>
    </row>
    <row r="334" spans="1:21" ht="15.75" customHeight="1" x14ac:dyDescent="0.25">
      <c r="A334" s="7">
        <v>13301</v>
      </c>
      <c r="B334" s="60">
        <v>13201</v>
      </c>
      <c r="C334" s="68" t="s">
        <v>603</v>
      </c>
      <c r="D334" s="78">
        <v>921</v>
      </c>
      <c r="E334" s="61">
        <v>36363843</v>
      </c>
      <c r="F334" s="60">
        <v>542</v>
      </c>
      <c r="G334" s="79">
        <v>18080036</v>
      </c>
      <c r="H334" s="78">
        <v>652</v>
      </c>
      <c r="I334" s="61">
        <v>25742916</v>
      </c>
      <c r="J334" s="60">
        <v>364</v>
      </c>
      <c r="K334" s="79">
        <v>12142312</v>
      </c>
      <c r="L334" s="78">
        <v>0</v>
      </c>
      <c r="M334" s="61">
        <v>0</v>
      </c>
      <c r="N334" s="60">
        <v>0</v>
      </c>
      <c r="O334" s="79">
        <v>0</v>
      </c>
      <c r="P334" s="78">
        <v>804</v>
      </c>
      <c r="Q334" s="61">
        <v>31744332</v>
      </c>
      <c r="R334" s="60">
        <v>607</v>
      </c>
      <c r="S334" s="79">
        <v>20248306</v>
      </c>
      <c r="T334" s="85">
        <f t="shared" si="10"/>
        <v>3890</v>
      </c>
      <c r="U334" s="62">
        <f t="shared" si="11"/>
        <v>144321745</v>
      </c>
    </row>
    <row r="335" spans="1:21" ht="15.75" customHeight="1" x14ac:dyDescent="0.25">
      <c r="A335" s="7">
        <v>13302</v>
      </c>
      <c r="B335" s="60">
        <v>13202</v>
      </c>
      <c r="C335" s="68" t="s">
        <v>605</v>
      </c>
      <c r="D335" s="78">
        <v>108</v>
      </c>
      <c r="E335" s="61">
        <v>4264164</v>
      </c>
      <c r="F335" s="60">
        <v>43</v>
      </c>
      <c r="G335" s="79">
        <v>1434394</v>
      </c>
      <c r="H335" s="78">
        <v>85</v>
      </c>
      <c r="I335" s="61">
        <v>3356055</v>
      </c>
      <c r="J335" s="60">
        <v>58</v>
      </c>
      <c r="K335" s="79">
        <v>1934764</v>
      </c>
      <c r="L335" s="78">
        <v>0</v>
      </c>
      <c r="M335" s="61">
        <v>0</v>
      </c>
      <c r="N335" s="60">
        <v>0</v>
      </c>
      <c r="O335" s="79">
        <v>0</v>
      </c>
      <c r="P335" s="78">
        <v>74</v>
      </c>
      <c r="Q335" s="61">
        <v>2921742</v>
      </c>
      <c r="R335" s="60">
        <v>70</v>
      </c>
      <c r="S335" s="79">
        <v>2335060</v>
      </c>
      <c r="T335" s="85">
        <f t="shared" si="10"/>
        <v>438</v>
      </c>
      <c r="U335" s="62">
        <f t="shared" si="11"/>
        <v>16246179</v>
      </c>
    </row>
    <row r="336" spans="1:21" ht="15.75" customHeight="1" x14ac:dyDescent="0.25">
      <c r="A336" s="7">
        <v>13303</v>
      </c>
      <c r="B336" s="60">
        <v>13203</v>
      </c>
      <c r="C336" s="68" t="s">
        <v>798</v>
      </c>
      <c r="D336" s="78">
        <v>190</v>
      </c>
      <c r="E336" s="61">
        <v>7501770</v>
      </c>
      <c r="F336" s="60">
        <v>100</v>
      </c>
      <c r="G336" s="79">
        <v>3335800</v>
      </c>
      <c r="H336" s="78">
        <v>12</v>
      </c>
      <c r="I336" s="61">
        <v>473796</v>
      </c>
      <c r="J336" s="60">
        <v>11</v>
      </c>
      <c r="K336" s="79">
        <v>366938</v>
      </c>
      <c r="L336" s="78">
        <v>0</v>
      </c>
      <c r="M336" s="61">
        <v>0</v>
      </c>
      <c r="N336" s="60">
        <v>0</v>
      </c>
      <c r="O336" s="79">
        <v>0</v>
      </c>
      <c r="P336" s="78">
        <v>50</v>
      </c>
      <c r="Q336" s="61">
        <v>1974150</v>
      </c>
      <c r="R336" s="60">
        <v>40</v>
      </c>
      <c r="S336" s="79">
        <v>1334320</v>
      </c>
      <c r="T336" s="85">
        <f t="shared" si="10"/>
        <v>403</v>
      </c>
      <c r="U336" s="62">
        <f t="shared" si="11"/>
        <v>14986774</v>
      </c>
    </row>
    <row r="337" spans="1:21" ht="15.75" customHeight="1" x14ac:dyDescent="0.25">
      <c r="A337" s="7">
        <v>13401</v>
      </c>
      <c r="B337" s="60">
        <v>13401</v>
      </c>
      <c r="C337" s="68" t="s">
        <v>609</v>
      </c>
      <c r="D337" s="78">
        <v>1191</v>
      </c>
      <c r="E337" s="61">
        <v>47024253</v>
      </c>
      <c r="F337" s="60">
        <v>815</v>
      </c>
      <c r="G337" s="79">
        <v>27186770</v>
      </c>
      <c r="H337" s="78">
        <v>821</v>
      </c>
      <c r="I337" s="61">
        <v>32415543</v>
      </c>
      <c r="J337" s="60">
        <v>524</v>
      </c>
      <c r="K337" s="79">
        <v>17479592</v>
      </c>
      <c r="L337" s="78">
        <v>0</v>
      </c>
      <c r="M337" s="61">
        <v>0</v>
      </c>
      <c r="N337" s="60">
        <v>0</v>
      </c>
      <c r="O337" s="79">
        <v>0</v>
      </c>
      <c r="P337" s="78">
        <v>312</v>
      </c>
      <c r="Q337" s="61">
        <v>12318696</v>
      </c>
      <c r="R337" s="60">
        <v>229</v>
      </c>
      <c r="S337" s="79">
        <v>7638982</v>
      </c>
      <c r="T337" s="85">
        <f t="shared" si="10"/>
        <v>3892</v>
      </c>
      <c r="U337" s="62">
        <f t="shared" si="11"/>
        <v>144063836</v>
      </c>
    </row>
    <row r="338" spans="1:21" ht="15.75" customHeight="1" x14ac:dyDescent="0.25">
      <c r="A338" s="7">
        <v>13402</v>
      </c>
      <c r="B338" s="60">
        <v>13403</v>
      </c>
      <c r="C338" s="68" t="s">
        <v>611</v>
      </c>
      <c r="D338" s="78">
        <v>169</v>
      </c>
      <c r="E338" s="61">
        <v>6672627</v>
      </c>
      <c r="F338" s="60">
        <v>103</v>
      </c>
      <c r="G338" s="79">
        <v>3435874</v>
      </c>
      <c r="H338" s="78">
        <v>71</v>
      </c>
      <c r="I338" s="61">
        <v>2803293</v>
      </c>
      <c r="J338" s="60">
        <v>41</v>
      </c>
      <c r="K338" s="79">
        <v>1367678</v>
      </c>
      <c r="L338" s="78">
        <v>0</v>
      </c>
      <c r="M338" s="61">
        <v>0</v>
      </c>
      <c r="N338" s="60">
        <v>0</v>
      </c>
      <c r="O338" s="79">
        <v>0</v>
      </c>
      <c r="P338" s="78">
        <v>26</v>
      </c>
      <c r="Q338" s="61">
        <v>1026558</v>
      </c>
      <c r="R338" s="60">
        <v>21</v>
      </c>
      <c r="S338" s="79">
        <v>700518</v>
      </c>
      <c r="T338" s="85">
        <f t="shared" si="10"/>
        <v>431</v>
      </c>
      <c r="U338" s="62">
        <f t="shared" si="11"/>
        <v>16006548</v>
      </c>
    </row>
    <row r="339" spans="1:21" ht="15.75" customHeight="1" x14ac:dyDescent="0.25">
      <c r="A339" s="7">
        <v>13403</v>
      </c>
      <c r="B339" s="60">
        <v>13402</v>
      </c>
      <c r="C339" s="68" t="s">
        <v>613</v>
      </c>
      <c r="D339" s="78">
        <v>510</v>
      </c>
      <c r="E339" s="61">
        <v>20136330</v>
      </c>
      <c r="F339" s="60">
        <v>265</v>
      </c>
      <c r="G339" s="79">
        <v>8839870</v>
      </c>
      <c r="H339" s="78">
        <v>175</v>
      </c>
      <c r="I339" s="61">
        <v>6909525</v>
      </c>
      <c r="J339" s="60">
        <v>124</v>
      </c>
      <c r="K339" s="79">
        <v>4136392</v>
      </c>
      <c r="L339" s="78">
        <v>0</v>
      </c>
      <c r="M339" s="61">
        <v>0</v>
      </c>
      <c r="N339" s="60">
        <v>0</v>
      </c>
      <c r="O339" s="79">
        <v>0</v>
      </c>
      <c r="P339" s="78">
        <v>22</v>
      </c>
      <c r="Q339" s="61">
        <v>868626</v>
      </c>
      <c r="R339" s="60">
        <v>19</v>
      </c>
      <c r="S339" s="79">
        <v>633802</v>
      </c>
      <c r="T339" s="85">
        <f t="shared" si="10"/>
        <v>1115</v>
      </c>
      <c r="U339" s="62">
        <f t="shared" si="11"/>
        <v>41524545</v>
      </c>
    </row>
    <row r="340" spans="1:21" ht="15.75" customHeight="1" x14ac:dyDescent="0.25">
      <c r="A340" s="7">
        <v>13404</v>
      </c>
      <c r="B340" s="60">
        <v>13404</v>
      </c>
      <c r="C340" s="68" t="s">
        <v>615</v>
      </c>
      <c r="D340" s="78">
        <v>459</v>
      </c>
      <c r="E340" s="61">
        <v>18122697</v>
      </c>
      <c r="F340" s="60">
        <v>246</v>
      </c>
      <c r="G340" s="79">
        <v>8206068</v>
      </c>
      <c r="H340" s="78">
        <v>197</v>
      </c>
      <c r="I340" s="61">
        <v>7778151</v>
      </c>
      <c r="J340" s="60">
        <v>91</v>
      </c>
      <c r="K340" s="79">
        <v>3035578</v>
      </c>
      <c r="L340" s="78">
        <v>0</v>
      </c>
      <c r="M340" s="61">
        <v>0</v>
      </c>
      <c r="N340" s="60">
        <v>0</v>
      </c>
      <c r="O340" s="79">
        <v>0</v>
      </c>
      <c r="P340" s="78">
        <v>109</v>
      </c>
      <c r="Q340" s="61">
        <v>4303647</v>
      </c>
      <c r="R340" s="60">
        <v>86</v>
      </c>
      <c r="S340" s="79">
        <v>2868788</v>
      </c>
      <c r="T340" s="85">
        <f t="shared" si="10"/>
        <v>1188</v>
      </c>
      <c r="U340" s="62">
        <f t="shared" si="11"/>
        <v>44314929</v>
      </c>
    </row>
    <row r="341" spans="1:21" ht="15.75" customHeight="1" x14ac:dyDescent="0.25">
      <c r="A341" s="7">
        <v>13501</v>
      </c>
      <c r="B341" s="60">
        <v>13601</v>
      </c>
      <c r="C341" s="68" t="s">
        <v>617</v>
      </c>
      <c r="D341" s="78">
        <v>421</v>
      </c>
      <c r="E341" s="61">
        <v>16622343</v>
      </c>
      <c r="F341" s="60">
        <v>176</v>
      </c>
      <c r="G341" s="79">
        <v>5871008</v>
      </c>
      <c r="H341" s="78">
        <v>113</v>
      </c>
      <c r="I341" s="61">
        <v>4461579</v>
      </c>
      <c r="J341" s="60">
        <v>79</v>
      </c>
      <c r="K341" s="79">
        <v>2635282</v>
      </c>
      <c r="L341" s="78">
        <v>0</v>
      </c>
      <c r="M341" s="61">
        <v>0</v>
      </c>
      <c r="N341" s="60">
        <v>0</v>
      </c>
      <c r="O341" s="79">
        <v>0</v>
      </c>
      <c r="P341" s="78">
        <v>49</v>
      </c>
      <c r="Q341" s="61">
        <v>1934667</v>
      </c>
      <c r="R341" s="60">
        <v>45</v>
      </c>
      <c r="S341" s="79">
        <v>1501110</v>
      </c>
      <c r="T341" s="85">
        <f t="shared" si="10"/>
        <v>883</v>
      </c>
      <c r="U341" s="62">
        <f t="shared" si="11"/>
        <v>33025989</v>
      </c>
    </row>
    <row r="342" spans="1:21" ht="15.75" customHeight="1" x14ac:dyDescent="0.25">
      <c r="A342" s="7">
        <v>13502</v>
      </c>
      <c r="B342" s="60">
        <v>13603</v>
      </c>
      <c r="C342" s="68" t="s">
        <v>619</v>
      </c>
      <c r="D342" s="78">
        <v>269</v>
      </c>
      <c r="E342" s="61">
        <v>10620927</v>
      </c>
      <c r="F342" s="60">
        <v>126</v>
      </c>
      <c r="G342" s="79">
        <v>4203108</v>
      </c>
      <c r="H342" s="78">
        <v>120</v>
      </c>
      <c r="I342" s="61">
        <v>4737960</v>
      </c>
      <c r="J342" s="60">
        <v>88</v>
      </c>
      <c r="K342" s="79">
        <v>2935504</v>
      </c>
      <c r="L342" s="78">
        <v>0</v>
      </c>
      <c r="M342" s="61">
        <v>0</v>
      </c>
      <c r="N342" s="60">
        <v>0</v>
      </c>
      <c r="O342" s="79">
        <v>0</v>
      </c>
      <c r="P342" s="78">
        <v>63</v>
      </c>
      <c r="Q342" s="61">
        <v>2487429</v>
      </c>
      <c r="R342" s="60">
        <v>48</v>
      </c>
      <c r="S342" s="79">
        <v>1601184</v>
      </c>
      <c r="T342" s="85">
        <f t="shared" si="10"/>
        <v>714</v>
      </c>
      <c r="U342" s="62">
        <f t="shared" si="11"/>
        <v>26586112</v>
      </c>
    </row>
    <row r="343" spans="1:21" ht="15.75" customHeight="1" x14ac:dyDescent="0.25">
      <c r="A343" s="7">
        <v>13503</v>
      </c>
      <c r="B343" s="60">
        <v>13602</v>
      </c>
      <c r="C343" s="68" t="s">
        <v>621</v>
      </c>
      <c r="D343" s="78">
        <v>360</v>
      </c>
      <c r="E343" s="61">
        <v>14213880</v>
      </c>
      <c r="F343" s="60">
        <v>218</v>
      </c>
      <c r="G343" s="79">
        <v>7272044</v>
      </c>
      <c r="H343" s="78">
        <v>160</v>
      </c>
      <c r="I343" s="61">
        <v>6317280</v>
      </c>
      <c r="J343" s="60">
        <v>119</v>
      </c>
      <c r="K343" s="79">
        <v>3969602</v>
      </c>
      <c r="L343" s="78">
        <v>0</v>
      </c>
      <c r="M343" s="61">
        <v>0</v>
      </c>
      <c r="N343" s="60">
        <v>0</v>
      </c>
      <c r="O343" s="79">
        <v>0</v>
      </c>
      <c r="P343" s="78">
        <v>73</v>
      </c>
      <c r="Q343" s="61">
        <v>2882259</v>
      </c>
      <c r="R343" s="60">
        <v>61</v>
      </c>
      <c r="S343" s="79">
        <v>2034838</v>
      </c>
      <c r="T343" s="85">
        <f t="shared" si="10"/>
        <v>991</v>
      </c>
      <c r="U343" s="62">
        <f t="shared" si="11"/>
        <v>36689903</v>
      </c>
    </row>
    <row r="344" spans="1:21" ht="15.75" customHeight="1" x14ac:dyDescent="0.25">
      <c r="A344" s="7">
        <v>13504</v>
      </c>
      <c r="B344" s="60">
        <v>13605</v>
      </c>
      <c r="C344" s="68" t="s">
        <v>623</v>
      </c>
      <c r="D344" s="78">
        <v>326</v>
      </c>
      <c r="E344" s="61">
        <v>12871458</v>
      </c>
      <c r="F344" s="60">
        <v>165</v>
      </c>
      <c r="G344" s="79">
        <v>5504070</v>
      </c>
      <c r="H344" s="78">
        <v>343</v>
      </c>
      <c r="I344" s="61">
        <v>13542669</v>
      </c>
      <c r="J344" s="60">
        <v>181</v>
      </c>
      <c r="K344" s="79">
        <v>6037798</v>
      </c>
      <c r="L344" s="78">
        <v>0</v>
      </c>
      <c r="M344" s="61">
        <v>0</v>
      </c>
      <c r="N344" s="60">
        <v>0</v>
      </c>
      <c r="O344" s="79">
        <v>0</v>
      </c>
      <c r="P344" s="78">
        <v>76</v>
      </c>
      <c r="Q344" s="61">
        <v>3000708</v>
      </c>
      <c r="R344" s="60">
        <v>65</v>
      </c>
      <c r="S344" s="79">
        <v>2168270</v>
      </c>
      <c r="T344" s="85">
        <f t="shared" si="10"/>
        <v>1156</v>
      </c>
      <c r="U344" s="62">
        <f t="shared" si="11"/>
        <v>43124973</v>
      </c>
    </row>
    <row r="345" spans="1:21" ht="15.75" customHeight="1" x14ac:dyDescent="0.25">
      <c r="A345" s="7">
        <v>13505</v>
      </c>
      <c r="B345" s="60">
        <v>13604</v>
      </c>
      <c r="C345" s="68" t="s">
        <v>625</v>
      </c>
      <c r="D345" s="78">
        <v>123</v>
      </c>
      <c r="E345" s="61">
        <v>4856409</v>
      </c>
      <c r="F345" s="60">
        <v>71</v>
      </c>
      <c r="G345" s="79">
        <v>2368418</v>
      </c>
      <c r="H345" s="78">
        <v>130</v>
      </c>
      <c r="I345" s="61">
        <v>5132790</v>
      </c>
      <c r="J345" s="60">
        <v>53</v>
      </c>
      <c r="K345" s="79">
        <v>1767974</v>
      </c>
      <c r="L345" s="78">
        <v>0</v>
      </c>
      <c r="M345" s="61">
        <v>0</v>
      </c>
      <c r="N345" s="60">
        <v>0</v>
      </c>
      <c r="O345" s="79">
        <v>0</v>
      </c>
      <c r="P345" s="78">
        <v>49</v>
      </c>
      <c r="Q345" s="61">
        <v>1934667</v>
      </c>
      <c r="R345" s="60">
        <v>32</v>
      </c>
      <c r="S345" s="79">
        <v>1067456</v>
      </c>
      <c r="T345" s="85">
        <f t="shared" si="10"/>
        <v>458</v>
      </c>
      <c r="U345" s="62">
        <f t="shared" si="11"/>
        <v>17127714</v>
      </c>
    </row>
    <row r="346" spans="1:21" ht="15.75" customHeight="1" x14ac:dyDescent="0.25">
      <c r="A346" s="7">
        <v>13601</v>
      </c>
      <c r="B346" s="60">
        <v>13501</v>
      </c>
      <c r="C346" s="68" t="s">
        <v>627</v>
      </c>
      <c r="D346" s="78">
        <v>895</v>
      </c>
      <c r="E346" s="61">
        <v>35337285</v>
      </c>
      <c r="F346" s="60">
        <v>430</v>
      </c>
      <c r="G346" s="79">
        <v>14343940</v>
      </c>
      <c r="H346" s="78">
        <v>440</v>
      </c>
      <c r="I346" s="61">
        <v>17372520</v>
      </c>
      <c r="J346" s="60">
        <v>287</v>
      </c>
      <c r="K346" s="79">
        <v>9573746</v>
      </c>
      <c r="L346" s="78">
        <v>17</v>
      </c>
      <c r="M346" s="61">
        <v>671211</v>
      </c>
      <c r="N346" s="60">
        <v>16</v>
      </c>
      <c r="O346" s="79">
        <v>533728</v>
      </c>
      <c r="P346" s="78">
        <v>174</v>
      </c>
      <c r="Q346" s="61">
        <v>6870042</v>
      </c>
      <c r="R346" s="60">
        <v>143</v>
      </c>
      <c r="S346" s="79">
        <v>4770194</v>
      </c>
      <c r="T346" s="85">
        <f t="shared" si="10"/>
        <v>2402</v>
      </c>
      <c r="U346" s="62">
        <f t="shared" si="11"/>
        <v>89472666</v>
      </c>
    </row>
    <row r="347" spans="1:21" ht="15.75" customHeight="1" x14ac:dyDescent="0.25">
      <c r="A347" s="7">
        <v>13602</v>
      </c>
      <c r="B347" s="60">
        <v>13504</v>
      </c>
      <c r="C347" s="68" t="s">
        <v>799</v>
      </c>
      <c r="D347" s="78">
        <v>167</v>
      </c>
      <c r="E347" s="61">
        <v>6593661</v>
      </c>
      <c r="F347" s="60">
        <v>66</v>
      </c>
      <c r="G347" s="79">
        <v>2201628</v>
      </c>
      <c r="H347" s="78">
        <v>42</v>
      </c>
      <c r="I347" s="61">
        <v>1658286</v>
      </c>
      <c r="J347" s="60">
        <v>35</v>
      </c>
      <c r="K347" s="79">
        <v>1167530</v>
      </c>
      <c r="L347" s="78">
        <v>0</v>
      </c>
      <c r="M347" s="61">
        <v>0</v>
      </c>
      <c r="N347" s="60">
        <v>0</v>
      </c>
      <c r="O347" s="79">
        <v>0</v>
      </c>
      <c r="P347" s="78">
        <v>18</v>
      </c>
      <c r="Q347" s="61">
        <v>710694</v>
      </c>
      <c r="R347" s="60">
        <v>15</v>
      </c>
      <c r="S347" s="79">
        <v>500370</v>
      </c>
      <c r="T347" s="85">
        <f t="shared" si="10"/>
        <v>343</v>
      </c>
      <c r="U347" s="62">
        <f t="shared" si="11"/>
        <v>12832169</v>
      </c>
    </row>
    <row r="348" spans="1:21" ht="15.75" customHeight="1" x14ac:dyDescent="0.25">
      <c r="A348" s="7">
        <v>13603</v>
      </c>
      <c r="B348" s="60">
        <v>13503</v>
      </c>
      <c r="C348" s="68" t="s">
        <v>800</v>
      </c>
      <c r="D348" s="78">
        <v>112</v>
      </c>
      <c r="E348" s="61">
        <v>4422096</v>
      </c>
      <c r="F348" s="60">
        <v>65</v>
      </c>
      <c r="G348" s="79">
        <v>2168270</v>
      </c>
      <c r="H348" s="78">
        <v>0</v>
      </c>
      <c r="I348" s="61">
        <v>0</v>
      </c>
      <c r="J348" s="60">
        <v>0</v>
      </c>
      <c r="K348" s="79">
        <v>0</v>
      </c>
      <c r="L348" s="78">
        <v>0</v>
      </c>
      <c r="M348" s="61">
        <v>0</v>
      </c>
      <c r="N348" s="60">
        <v>0</v>
      </c>
      <c r="O348" s="79">
        <v>0</v>
      </c>
      <c r="P348" s="78">
        <v>37</v>
      </c>
      <c r="Q348" s="61">
        <v>1460871</v>
      </c>
      <c r="R348" s="60">
        <v>29</v>
      </c>
      <c r="S348" s="79">
        <v>967382</v>
      </c>
      <c r="T348" s="85">
        <f t="shared" si="10"/>
        <v>243</v>
      </c>
      <c r="U348" s="62">
        <f t="shared" si="11"/>
        <v>9018619</v>
      </c>
    </row>
    <row r="349" spans="1:21" ht="15.75" customHeight="1" x14ac:dyDescent="0.25">
      <c r="A349" s="7">
        <v>13604</v>
      </c>
      <c r="B349" s="60">
        <v>13505</v>
      </c>
      <c r="C349" s="68" t="s">
        <v>633</v>
      </c>
      <c r="D349" s="78">
        <v>193</v>
      </c>
      <c r="E349" s="61">
        <v>7620219</v>
      </c>
      <c r="F349" s="60">
        <v>116</v>
      </c>
      <c r="G349" s="79">
        <v>3869528</v>
      </c>
      <c r="H349" s="78">
        <v>35</v>
      </c>
      <c r="I349" s="61">
        <v>1381905</v>
      </c>
      <c r="J349" s="60">
        <v>32</v>
      </c>
      <c r="K349" s="79">
        <v>1067456</v>
      </c>
      <c r="L349" s="78">
        <v>0</v>
      </c>
      <c r="M349" s="61">
        <v>0</v>
      </c>
      <c r="N349" s="60">
        <v>0</v>
      </c>
      <c r="O349" s="79">
        <v>0</v>
      </c>
      <c r="P349" s="78">
        <v>0</v>
      </c>
      <c r="Q349" s="61">
        <v>0</v>
      </c>
      <c r="R349" s="60">
        <v>0</v>
      </c>
      <c r="S349" s="79">
        <v>0</v>
      </c>
      <c r="T349" s="85">
        <f t="shared" si="10"/>
        <v>376</v>
      </c>
      <c r="U349" s="62">
        <f t="shared" si="11"/>
        <v>13939108</v>
      </c>
    </row>
    <row r="350" spans="1:21" ht="15.75" customHeight="1" x14ac:dyDescent="0.25">
      <c r="A350" s="7">
        <v>13605</v>
      </c>
      <c r="B350" s="60">
        <v>13502</v>
      </c>
      <c r="C350" s="68" t="s">
        <v>801</v>
      </c>
      <c r="D350" s="78">
        <v>100</v>
      </c>
      <c r="E350" s="61">
        <v>3948300</v>
      </c>
      <c r="F350" s="60">
        <v>56</v>
      </c>
      <c r="G350" s="79">
        <v>1868048</v>
      </c>
      <c r="H350" s="78">
        <v>29</v>
      </c>
      <c r="I350" s="61">
        <v>1145007</v>
      </c>
      <c r="J350" s="60">
        <v>19</v>
      </c>
      <c r="K350" s="79">
        <v>633802</v>
      </c>
      <c r="L350" s="78">
        <v>0</v>
      </c>
      <c r="M350" s="61">
        <v>0</v>
      </c>
      <c r="N350" s="60">
        <v>0</v>
      </c>
      <c r="O350" s="79">
        <v>0</v>
      </c>
      <c r="P350" s="78">
        <v>16</v>
      </c>
      <c r="Q350" s="61">
        <v>631728</v>
      </c>
      <c r="R350" s="60">
        <v>12</v>
      </c>
      <c r="S350" s="79">
        <v>400296</v>
      </c>
      <c r="T350" s="85">
        <f t="shared" si="10"/>
        <v>232</v>
      </c>
      <c r="U350" s="62">
        <f t="shared" si="11"/>
        <v>8627181</v>
      </c>
    </row>
    <row r="351" spans="1:21" ht="15.75" customHeight="1" x14ac:dyDescent="0.25">
      <c r="A351" s="7"/>
      <c r="B351" s="60"/>
      <c r="C351" s="68"/>
      <c r="D351" s="78"/>
      <c r="E351" s="60"/>
      <c r="F351" s="60"/>
      <c r="G351" s="80"/>
      <c r="H351" s="78"/>
      <c r="I351" s="60"/>
      <c r="J351" s="60"/>
      <c r="K351" s="80"/>
      <c r="L351" s="78"/>
      <c r="M351" s="60"/>
      <c r="N351" s="60"/>
      <c r="O351" s="80"/>
      <c r="P351" s="78"/>
      <c r="Q351" s="60"/>
      <c r="R351" s="60"/>
      <c r="S351" s="80"/>
      <c r="T351" s="69"/>
      <c r="U351" s="63"/>
    </row>
    <row r="352" spans="1:21" ht="15.75" customHeight="1" thickBot="1" x14ac:dyDescent="0.3">
      <c r="A352" s="94" t="s">
        <v>802</v>
      </c>
      <c r="B352" s="95"/>
      <c r="C352" s="95"/>
      <c r="D352" s="81">
        <f>SUM(D6:D350)</f>
        <v>83118</v>
      </c>
      <c r="E352" s="82">
        <f>SUM(E6:E350)</f>
        <v>3287834657.5</v>
      </c>
      <c r="F352" s="82">
        <f t="shared" ref="F352:S352" si="12">SUM(F6:F350)</f>
        <v>44704</v>
      </c>
      <c r="G352" s="83">
        <f t="shared" si="12"/>
        <v>1492367930</v>
      </c>
      <c r="H352" s="81">
        <f t="shared" si="12"/>
        <v>37896</v>
      </c>
      <c r="I352" s="82">
        <f t="shared" si="12"/>
        <v>1496788864</v>
      </c>
      <c r="J352" s="82">
        <f t="shared" si="12"/>
        <v>22448</v>
      </c>
      <c r="K352" s="83">
        <f t="shared" si="12"/>
        <v>749011434</v>
      </c>
      <c r="L352" s="81">
        <f t="shared" si="12"/>
        <v>438</v>
      </c>
      <c r="M352" s="82">
        <f t="shared" si="12"/>
        <v>17293554</v>
      </c>
      <c r="N352" s="82">
        <f t="shared" si="12"/>
        <v>344</v>
      </c>
      <c r="O352" s="83">
        <f t="shared" si="12"/>
        <v>11475152</v>
      </c>
      <c r="P352" s="81">
        <f t="shared" si="12"/>
        <v>13112</v>
      </c>
      <c r="Q352" s="82">
        <f t="shared" si="12"/>
        <v>517701096</v>
      </c>
      <c r="R352" s="82">
        <f t="shared" si="12"/>
        <v>10375</v>
      </c>
      <c r="S352" s="83">
        <f t="shared" si="12"/>
        <v>346089250</v>
      </c>
      <c r="T352" s="70">
        <f>SUM(T6:T350)</f>
        <v>212435</v>
      </c>
      <c r="U352" s="64">
        <f>SUM(U6:U350)</f>
        <v>7918561937.5</v>
      </c>
    </row>
    <row r="353" spans="2:21" ht="15.75" customHeight="1" x14ac:dyDescent="0.25"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</row>
    <row r="354" spans="2:21" ht="15.75" customHeight="1" x14ac:dyDescent="0.25">
      <c r="B354" s="48"/>
      <c r="C354" s="48"/>
      <c r="D354" s="48"/>
      <c r="E354" s="48"/>
      <c r="F354" s="48"/>
      <c r="G354" s="65"/>
      <c r="H354" s="48"/>
      <c r="I354" s="48"/>
      <c r="J354" s="48"/>
      <c r="K354" s="65"/>
      <c r="L354" s="48"/>
      <c r="M354" s="48"/>
      <c r="N354" s="48"/>
      <c r="O354" s="65"/>
      <c r="P354" s="48"/>
      <c r="Q354" s="48"/>
      <c r="R354" s="48"/>
      <c r="S354" s="65"/>
      <c r="T354" s="48"/>
      <c r="U354" s="65"/>
    </row>
    <row r="355" spans="2:21" ht="15.75" customHeight="1" x14ac:dyDescent="0.25"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</row>
    <row r="356" spans="2:21" ht="15.75" customHeight="1" x14ac:dyDescent="0.25"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65"/>
    </row>
    <row r="357" spans="2:21" ht="15.75" customHeight="1" x14ac:dyDescent="0.25"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</row>
    <row r="358" spans="2:21" ht="15.75" customHeight="1" x14ac:dyDescent="0.25"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</row>
    <row r="359" spans="2:21" ht="15.75" customHeight="1" x14ac:dyDescent="0.25"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</row>
    <row r="360" spans="2:21" ht="15.75" customHeight="1" x14ac:dyDescent="0.25"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</row>
    <row r="361" spans="2:21" ht="15.75" customHeight="1" x14ac:dyDescent="0.25"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</row>
    <row r="362" spans="2:21" ht="15.75" customHeight="1" x14ac:dyDescent="0.25"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</row>
    <row r="363" spans="2:21" ht="15.75" customHeight="1" x14ac:dyDescent="0.25"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</row>
    <row r="364" spans="2:21" ht="15.75" customHeight="1" x14ac:dyDescent="0.25"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</row>
    <row r="365" spans="2:21" ht="15.75" customHeight="1" x14ac:dyDescent="0.25"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</row>
    <row r="366" spans="2:21" ht="15.75" customHeight="1" x14ac:dyDescent="0.25"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</row>
    <row r="367" spans="2:21" ht="15.75" customHeight="1" x14ac:dyDescent="0.25"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</row>
    <row r="368" spans="2:21" ht="15.75" customHeight="1" x14ac:dyDescent="0.25"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</row>
    <row r="369" spans="2:21" ht="15.75" customHeight="1" x14ac:dyDescent="0.25"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</row>
    <row r="370" spans="2:21" ht="15.75" customHeight="1" x14ac:dyDescent="0.25"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</row>
    <row r="371" spans="2:21" ht="15.75" customHeight="1" x14ac:dyDescent="0.25"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</row>
    <row r="372" spans="2:21" ht="15.75" customHeight="1" x14ac:dyDescent="0.25"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</row>
    <row r="373" spans="2:21" ht="15.75" customHeight="1" x14ac:dyDescent="0.25"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</row>
    <row r="374" spans="2:21" ht="15.75" customHeight="1" x14ac:dyDescent="0.25"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</row>
    <row r="375" spans="2:21" ht="15.75" customHeight="1" x14ac:dyDescent="0.25"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</row>
    <row r="376" spans="2:21" ht="15.75" customHeight="1" x14ac:dyDescent="0.25"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</row>
    <row r="377" spans="2:21" ht="15.75" customHeight="1" x14ac:dyDescent="0.25"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</row>
    <row r="378" spans="2:21" ht="15.75" customHeight="1" x14ac:dyDescent="0.25"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</row>
    <row r="379" spans="2:21" ht="15.75" customHeight="1" x14ac:dyDescent="0.25"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</row>
    <row r="380" spans="2:21" ht="15.75" customHeight="1" x14ac:dyDescent="0.25"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</row>
    <row r="381" spans="2:21" ht="15.75" customHeight="1" x14ac:dyDescent="0.25"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</row>
    <row r="382" spans="2:21" ht="15.75" customHeight="1" x14ac:dyDescent="0.25"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</row>
    <row r="383" spans="2:21" ht="15.75" customHeight="1" x14ac:dyDescent="0.25"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</row>
    <row r="384" spans="2:21" ht="15.75" customHeight="1" x14ac:dyDescent="0.25"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</row>
    <row r="385" spans="2:21" ht="15.75" customHeight="1" x14ac:dyDescent="0.25"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</row>
    <row r="386" spans="2:21" ht="15.75" customHeight="1" x14ac:dyDescent="0.25"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</row>
    <row r="387" spans="2:21" ht="15.75" customHeight="1" x14ac:dyDescent="0.25"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</row>
    <row r="388" spans="2:21" ht="15.75" customHeight="1" x14ac:dyDescent="0.25"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</row>
    <row r="389" spans="2:21" ht="15.75" customHeight="1" x14ac:dyDescent="0.25"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</row>
    <row r="390" spans="2:21" ht="15.75" customHeight="1" x14ac:dyDescent="0.25"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</row>
    <row r="391" spans="2:21" ht="15.75" customHeight="1" x14ac:dyDescent="0.25"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</row>
    <row r="392" spans="2:21" ht="15.75" customHeight="1" x14ac:dyDescent="0.25"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</row>
    <row r="393" spans="2:21" ht="15.75" customHeight="1" x14ac:dyDescent="0.25"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</row>
    <row r="394" spans="2:21" ht="15.75" customHeight="1" x14ac:dyDescent="0.25"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</row>
    <row r="395" spans="2:21" ht="15.75" customHeight="1" x14ac:dyDescent="0.25"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</row>
    <row r="396" spans="2:21" ht="15.75" customHeight="1" x14ac:dyDescent="0.25"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</row>
    <row r="397" spans="2:21" ht="15.75" customHeight="1" x14ac:dyDescent="0.25"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</row>
    <row r="398" spans="2:21" ht="15.75" customHeight="1" x14ac:dyDescent="0.25"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</row>
    <row r="399" spans="2:21" ht="15.75" customHeight="1" x14ac:dyDescent="0.25"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</row>
    <row r="400" spans="2:21" ht="15.75" customHeight="1" x14ac:dyDescent="0.25"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</row>
    <row r="401" spans="2:21" ht="15.75" customHeight="1" x14ac:dyDescent="0.25"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</row>
    <row r="402" spans="2:21" ht="15.75" customHeight="1" x14ac:dyDescent="0.25"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</row>
    <row r="403" spans="2:21" ht="15.75" customHeight="1" x14ac:dyDescent="0.25"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</row>
    <row r="404" spans="2:21" ht="15.75" customHeight="1" x14ac:dyDescent="0.25"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</row>
    <row r="405" spans="2:21" ht="15.75" customHeight="1" x14ac:dyDescent="0.25"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</row>
    <row r="406" spans="2:21" ht="15.75" customHeight="1" x14ac:dyDescent="0.25"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</row>
    <row r="407" spans="2:21" ht="15.75" customHeight="1" x14ac:dyDescent="0.25"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</row>
    <row r="408" spans="2:21" ht="15.75" customHeight="1" x14ac:dyDescent="0.25"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</row>
    <row r="409" spans="2:21" ht="15.75" customHeight="1" x14ac:dyDescent="0.25"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</row>
    <row r="410" spans="2:21" ht="15.75" customHeight="1" x14ac:dyDescent="0.25"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</row>
    <row r="411" spans="2:21" ht="15.75" customHeight="1" x14ac:dyDescent="0.25"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</row>
    <row r="412" spans="2:21" ht="15.75" customHeight="1" x14ac:dyDescent="0.25"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</row>
    <row r="413" spans="2:21" ht="15.75" customHeight="1" x14ac:dyDescent="0.25"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</row>
    <row r="414" spans="2:21" ht="15.75" customHeight="1" x14ac:dyDescent="0.25"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</row>
    <row r="415" spans="2:21" ht="15.75" customHeight="1" x14ac:dyDescent="0.25"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</row>
    <row r="416" spans="2:21" ht="15.75" customHeight="1" x14ac:dyDescent="0.25"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</row>
    <row r="417" spans="2:21" ht="15.75" customHeight="1" x14ac:dyDescent="0.25"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</row>
    <row r="418" spans="2:21" ht="15.75" customHeight="1" x14ac:dyDescent="0.25"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</row>
    <row r="419" spans="2:21" ht="15.75" customHeight="1" x14ac:dyDescent="0.25"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</row>
    <row r="420" spans="2:21" ht="15.75" customHeight="1" x14ac:dyDescent="0.25"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</row>
    <row r="421" spans="2:21" ht="15.75" customHeight="1" x14ac:dyDescent="0.25"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</row>
    <row r="422" spans="2:21" ht="15.75" customHeight="1" x14ac:dyDescent="0.25"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</row>
    <row r="423" spans="2:21" ht="15.75" customHeight="1" x14ac:dyDescent="0.25"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</row>
    <row r="424" spans="2:21" ht="15.75" customHeight="1" x14ac:dyDescent="0.25"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</row>
    <row r="425" spans="2:21" ht="15.75" customHeight="1" x14ac:dyDescent="0.25"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</row>
    <row r="426" spans="2:21" ht="15.75" customHeight="1" x14ac:dyDescent="0.25"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</row>
    <row r="427" spans="2:21" ht="15.75" customHeight="1" x14ac:dyDescent="0.25"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</row>
    <row r="428" spans="2:21" ht="15.75" customHeight="1" x14ac:dyDescent="0.25"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</row>
    <row r="429" spans="2:21" ht="15.75" customHeight="1" x14ac:dyDescent="0.25"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</row>
    <row r="430" spans="2:21" ht="15.75" customHeight="1" x14ac:dyDescent="0.25"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</row>
    <row r="431" spans="2:21" ht="15.75" customHeight="1" x14ac:dyDescent="0.25"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</row>
    <row r="432" spans="2:21" ht="15.75" customHeight="1" x14ac:dyDescent="0.25"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</row>
    <row r="433" spans="2:21" ht="15.75" customHeight="1" x14ac:dyDescent="0.25"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</row>
    <row r="434" spans="2:21" ht="15.75" customHeight="1" x14ac:dyDescent="0.25"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</row>
    <row r="435" spans="2:21" ht="15.75" customHeight="1" x14ac:dyDescent="0.25"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</row>
    <row r="436" spans="2:21" ht="15.75" customHeight="1" x14ac:dyDescent="0.25"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</row>
    <row r="437" spans="2:21" ht="15.75" customHeight="1" x14ac:dyDescent="0.25"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</row>
    <row r="438" spans="2:21" ht="15.75" customHeight="1" x14ac:dyDescent="0.25"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</row>
    <row r="439" spans="2:21" ht="15.75" customHeight="1" x14ac:dyDescent="0.25"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</row>
    <row r="440" spans="2:21" ht="15.75" customHeight="1" x14ac:dyDescent="0.25"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</row>
    <row r="441" spans="2:21" ht="15.75" customHeight="1" x14ac:dyDescent="0.25"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</row>
    <row r="442" spans="2:21" ht="15.75" customHeight="1" x14ac:dyDescent="0.25"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</row>
    <row r="443" spans="2:21" ht="15.75" customHeight="1" x14ac:dyDescent="0.25"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</row>
    <row r="444" spans="2:21" ht="15.75" customHeight="1" x14ac:dyDescent="0.25"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</row>
    <row r="445" spans="2:21" ht="15.75" customHeight="1" x14ac:dyDescent="0.25"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</row>
    <row r="446" spans="2:21" ht="15.75" customHeight="1" x14ac:dyDescent="0.25"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</row>
    <row r="447" spans="2:21" ht="15.75" customHeight="1" x14ac:dyDescent="0.25"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</row>
    <row r="448" spans="2:21" ht="15.75" customHeight="1" x14ac:dyDescent="0.25"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</row>
    <row r="449" spans="2:21" ht="15.75" customHeight="1" x14ac:dyDescent="0.25"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</row>
    <row r="450" spans="2:21" ht="15.75" customHeight="1" x14ac:dyDescent="0.25"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</row>
    <row r="451" spans="2:21" ht="15.75" customHeight="1" x14ac:dyDescent="0.25"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</row>
    <row r="452" spans="2:21" ht="15.75" customHeight="1" x14ac:dyDescent="0.25"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</row>
    <row r="453" spans="2:21" ht="15.75" customHeight="1" x14ac:dyDescent="0.25"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</row>
    <row r="454" spans="2:21" ht="15.75" customHeight="1" x14ac:dyDescent="0.25"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</row>
    <row r="455" spans="2:21" ht="15.75" customHeight="1" x14ac:dyDescent="0.25"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</row>
    <row r="456" spans="2:21" ht="15.75" customHeight="1" x14ac:dyDescent="0.25"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</row>
    <row r="457" spans="2:21" ht="15.75" customHeight="1" x14ac:dyDescent="0.25"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</row>
    <row r="458" spans="2:21" ht="15.75" customHeight="1" x14ac:dyDescent="0.25"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</row>
    <row r="459" spans="2:21" ht="15.75" customHeight="1" x14ac:dyDescent="0.25"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</row>
    <row r="460" spans="2:21" ht="15.75" customHeight="1" x14ac:dyDescent="0.25"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</row>
    <row r="461" spans="2:21" ht="15.75" customHeight="1" x14ac:dyDescent="0.25"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</row>
    <row r="462" spans="2:21" ht="15.75" customHeight="1" x14ac:dyDescent="0.25"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</row>
    <row r="463" spans="2:21" ht="15.75" customHeight="1" x14ac:dyDescent="0.25"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</row>
    <row r="464" spans="2:21" ht="15.75" customHeight="1" x14ac:dyDescent="0.25"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</row>
    <row r="465" spans="2:21" ht="15.75" customHeight="1" x14ac:dyDescent="0.25"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</row>
    <row r="466" spans="2:21" ht="15.75" customHeight="1" x14ac:dyDescent="0.25"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</row>
    <row r="467" spans="2:21" ht="15.75" customHeight="1" x14ac:dyDescent="0.25"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</row>
    <row r="468" spans="2:21" ht="15.75" customHeight="1" x14ac:dyDescent="0.25"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</row>
    <row r="469" spans="2:21" ht="15.75" customHeight="1" x14ac:dyDescent="0.25"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</row>
    <row r="470" spans="2:21" ht="15.75" customHeight="1" x14ac:dyDescent="0.25"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</row>
    <row r="471" spans="2:21" ht="15.75" customHeight="1" x14ac:dyDescent="0.25"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</row>
    <row r="472" spans="2:21" ht="15.75" customHeight="1" x14ac:dyDescent="0.25"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</row>
    <row r="473" spans="2:21" ht="15.75" customHeight="1" x14ac:dyDescent="0.25"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</row>
    <row r="474" spans="2:21" ht="15.75" customHeight="1" x14ac:dyDescent="0.25"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</row>
    <row r="475" spans="2:21" ht="15.75" customHeight="1" x14ac:dyDescent="0.25"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</row>
    <row r="476" spans="2:21" ht="15.75" customHeight="1" x14ac:dyDescent="0.25"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</row>
    <row r="477" spans="2:21" ht="15.75" customHeight="1" x14ac:dyDescent="0.25"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</row>
    <row r="478" spans="2:21" ht="15.75" customHeight="1" x14ac:dyDescent="0.25"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</row>
    <row r="479" spans="2:21" ht="15.75" customHeight="1" x14ac:dyDescent="0.25"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</row>
    <row r="480" spans="2:21" ht="15.75" customHeight="1" x14ac:dyDescent="0.25"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</row>
    <row r="481" spans="2:21" ht="15.75" customHeight="1" x14ac:dyDescent="0.25"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</row>
    <row r="482" spans="2:21" ht="15.75" customHeight="1" x14ac:dyDescent="0.25"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</row>
    <row r="483" spans="2:21" ht="15.75" customHeight="1" x14ac:dyDescent="0.25"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</row>
    <row r="484" spans="2:21" ht="15.75" customHeight="1" x14ac:dyDescent="0.25"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</row>
    <row r="485" spans="2:21" ht="15.75" customHeight="1" x14ac:dyDescent="0.25"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</row>
    <row r="486" spans="2:21" ht="15.75" customHeight="1" x14ac:dyDescent="0.25"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</row>
    <row r="487" spans="2:21" ht="15.75" customHeight="1" x14ac:dyDescent="0.25"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</row>
    <row r="488" spans="2:21" ht="15.75" customHeight="1" x14ac:dyDescent="0.25"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</row>
    <row r="489" spans="2:21" ht="15.75" customHeight="1" x14ac:dyDescent="0.25"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</row>
    <row r="490" spans="2:21" ht="15.75" customHeight="1" x14ac:dyDescent="0.25"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</row>
    <row r="491" spans="2:21" ht="15.75" customHeight="1" x14ac:dyDescent="0.25"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</row>
    <row r="492" spans="2:21" ht="15.75" customHeight="1" x14ac:dyDescent="0.25"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</row>
    <row r="493" spans="2:21" ht="15.75" customHeight="1" x14ac:dyDescent="0.25"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</row>
    <row r="494" spans="2:21" ht="15.75" customHeight="1" x14ac:dyDescent="0.25"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</row>
    <row r="495" spans="2:21" ht="15.75" customHeight="1" x14ac:dyDescent="0.25"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</row>
    <row r="496" spans="2:21" ht="15.75" customHeight="1" x14ac:dyDescent="0.25"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</row>
    <row r="497" spans="2:21" ht="15.75" customHeight="1" x14ac:dyDescent="0.25"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</row>
    <row r="498" spans="2:21" ht="15.75" customHeight="1" x14ac:dyDescent="0.25"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</row>
    <row r="499" spans="2:21" ht="15.75" customHeight="1" x14ac:dyDescent="0.25"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</row>
    <row r="500" spans="2:21" ht="15.75" customHeight="1" x14ac:dyDescent="0.25"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</row>
    <row r="501" spans="2:21" ht="15.75" customHeight="1" x14ac:dyDescent="0.25"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</row>
    <row r="502" spans="2:21" ht="15.75" customHeight="1" x14ac:dyDescent="0.25"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</row>
    <row r="503" spans="2:21" ht="15.75" customHeight="1" x14ac:dyDescent="0.25"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</row>
    <row r="504" spans="2:21" ht="15.75" customHeight="1" x14ac:dyDescent="0.25"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</row>
    <row r="505" spans="2:21" ht="15.75" customHeight="1" x14ac:dyDescent="0.25"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</row>
    <row r="506" spans="2:21" ht="15.75" customHeight="1" x14ac:dyDescent="0.25"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</row>
    <row r="507" spans="2:21" ht="15.75" customHeight="1" x14ac:dyDescent="0.25"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</row>
    <row r="508" spans="2:21" ht="15.75" customHeight="1" x14ac:dyDescent="0.25"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</row>
    <row r="509" spans="2:21" ht="15.75" customHeight="1" x14ac:dyDescent="0.25"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</row>
    <row r="510" spans="2:21" ht="15.75" customHeight="1" x14ac:dyDescent="0.25"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</row>
    <row r="511" spans="2:21" ht="15.75" customHeight="1" x14ac:dyDescent="0.25"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</row>
    <row r="512" spans="2:21" ht="15.75" customHeight="1" x14ac:dyDescent="0.25"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</row>
    <row r="513" spans="2:21" ht="15.75" customHeight="1" x14ac:dyDescent="0.25"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</row>
    <row r="514" spans="2:21" ht="15.75" customHeight="1" x14ac:dyDescent="0.25"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</row>
    <row r="515" spans="2:21" ht="15.75" customHeight="1" x14ac:dyDescent="0.25"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</row>
    <row r="516" spans="2:21" ht="15.75" customHeight="1" x14ac:dyDescent="0.25"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</row>
    <row r="517" spans="2:21" ht="15.75" customHeight="1" x14ac:dyDescent="0.25"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</row>
    <row r="518" spans="2:21" ht="15.75" customHeight="1" x14ac:dyDescent="0.25"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</row>
    <row r="519" spans="2:21" ht="15.75" customHeight="1" x14ac:dyDescent="0.25"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</row>
    <row r="520" spans="2:21" ht="15.75" customHeight="1" x14ac:dyDescent="0.25"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</row>
    <row r="521" spans="2:21" ht="15.75" customHeight="1" x14ac:dyDescent="0.25"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</row>
    <row r="522" spans="2:21" ht="15.75" customHeight="1" x14ac:dyDescent="0.25"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</row>
    <row r="523" spans="2:21" ht="15.75" customHeight="1" x14ac:dyDescent="0.25"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</row>
    <row r="524" spans="2:21" ht="15.75" customHeight="1" x14ac:dyDescent="0.25"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</row>
    <row r="525" spans="2:21" ht="15.75" customHeight="1" x14ac:dyDescent="0.25"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</row>
    <row r="526" spans="2:21" ht="15.75" customHeight="1" x14ac:dyDescent="0.25"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</row>
    <row r="527" spans="2:21" ht="15.75" customHeight="1" x14ac:dyDescent="0.25"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</row>
    <row r="528" spans="2:21" ht="15.75" customHeight="1" x14ac:dyDescent="0.25"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</row>
    <row r="529" spans="2:21" ht="15.75" customHeight="1" x14ac:dyDescent="0.25"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</row>
    <row r="530" spans="2:21" ht="15.75" customHeight="1" x14ac:dyDescent="0.25"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</row>
    <row r="531" spans="2:21" ht="15.75" customHeight="1" x14ac:dyDescent="0.25"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</row>
    <row r="532" spans="2:21" ht="15.75" customHeight="1" x14ac:dyDescent="0.25"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</row>
    <row r="533" spans="2:21" ht="15.75" customHeight="1" x14ac:dyDescent="0.25"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</row>
    <row r="534" spans="2:21" ht="15.75" customHeight="1" x14ac:dyDescent="0.25"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</row>
    <row r="535" spans="2:21" ht="15.75" customHeight="1" x14ac:dyDescent="0.25"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</row>
    <row r="536" spans="2:21" ht="15.75" customHeight="1" x14ac:dyDescent="0.25"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</row>
    <row r="537" spans="2:21" ht="15.75" customHeight="1" x14ac:dyDescent="0.25"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</row>
    <row r="538" spans="2:21" ht="15.75" customHeight="1" x14ac:dyDescent="0.25"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</row>
    <row r="539" spans="2:21" ht="15.75" customHeight="1" x14ac:dyDescent="0.25"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</row>
    <row r="540" spans="2:21" ht="15.75" customHeight="1" x14ac:dyDescent="0.25"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</row>
    <row r="541" spans="2:21" ht="15.75" customHeight="1" x14ac:dyDescent="0.25"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</row>
    <row r="542" spans="2:21" ht="15.75" customHeight="1" x14ac:dyDescent="0.25"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</row>
    <row r="543" spans="2:21" ht="15.75" customHeight="1" x14ac:dyDescent="0.25"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</row>
    <row r="544" spans="2:21" ht="15.75" customHeight="1" x14ac:dyDescent="0.25"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</row>
    <row r="545" spans="2:21" ht="15.75" customHeight="1" x14ac:dyDescent="0.25"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</row>
    <row r="546" spans="2:21" ht="15.75" customHeight="1" x14ac:dyDescent="0.25"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</row>
    <row r="547" spans="2:21" ht="15.75" customHeight="1" x14ac:dyDescent="0.25"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</row>
    <row r="548" spans="2:21" ht="15.75" customHeight="1" x14ac:dyDescent="0.25"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</row>
    <row r="549" spans="2:21" ht="15.75" customHeight="1" x14ac:dyDescent="0.25"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</row>
    <row r="550" spans="2:21" ht="15.75" customHeight="1" x14ac:dyDescent="0.25"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</row>
    <row r="551" spans="2:21" ht="15.75" customHeight="1" x14ac:dyDescent="0.25"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</row>
    <row r="552" spans="2:21" ht="15.75" customHeight="1" x14ac:dyDescent="0.25"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</row>
    <row r="553" spans="2:21" ht="15.75" customHeight="1" x14ac:dyDescent="0.25"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</row>
    <row r="554" spans="2:21" ht="15.75" customHeight="1" x14ac:dyDescent="0.25"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</row>
    <row r="555" spans="2:21" ht="15.75" customHeight="1" x14ac:dyDescent="0.25"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</row>
    <row r="556" spans="2:21" ht="15.75" customHeight="1" x14ac:dyDescent="0.25"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</row>
    <row r="557" spans="2:21" ht="15.75" customHeight="1" x14ac:dyDescent="0.25"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</row>
    <row r="558" spans="2:21" ht="15.75" customHeight="1" x14ac:dyDescent="0.25"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</row>
    <row r="559" spans="2:21" ht="15.75" customHeight="1" x14ac:dyDescent="0.25"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</row>
    <row r="560" spans="2:21" ht="15.75" customHeight="1" x14ac:dyDescent="0.25"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</row>
    <row r="561" spans="2:21" ht="15.75" customHeight="1" x14ac:dyDescent="0.25"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</row>
    <row r="562" spans="2:21" ht="15.75" customHeight="1" x14ac:dyDescent="0.25"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</row>
    <row r="563" spans="2:21" ht="15.75" customHeight="1" x14ac:dyDescent="0.25"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</row>
    <row r="564" spans="2:21" ht="15.75" customHeight="1" x14ac:dyDescent="0.25"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</row>
    <row r="565" spans="2:21" ht="15.75" customHeight="1" x14ac:dyDescent="0.25"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</row>
    <row r="566" spans="2:21" ht="15.75" customHeight="1" x14ac:dyDescent="0.25"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</row>
    <row r="567" spans="2:21" ht="15.75" customHeight="1" x14ac:dyDescent="0.25"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</row>
    <row r="568" spans="2:21" ht="15.75" customHeight="1" x14ac:dyDescent="0.25"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</row>
    <row r="569" spans="2:21" ht="15.75" customHeight="1" x14ac:dyDescent="0.25"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</row>
    <row r="570" spans="2:21" ht="15.75" customHeight="1" x14ac:dyDescent="0.25"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</row>
    <row r="571" spans="2:21" ht="15.75" customHeight="1" x14ac:dyDescent="0.25"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</row>
    <row r="572" spans="2:21" ht="15.75" customHeight="1" x14ac:dyDescent="0.25"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</row>
    <row r="573" spans="2:21" ht="15.75" customHeight="1" x14ac:dyDescent="0.25"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</row>
    <row r="574" spans="2:21" ht="15.75" customHeight="1" x14ac:dyDescent="0.25"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</row>
    <row r="575" spans="2:21" ht="15.75" customHeight="1" x14ac:dyDescent="0.25"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</row>
    <row r="576" spans="2:21" ht="15.75" customHeight="1" x14ac:dyDescent="0.25"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</row>
    <row r="577" spans="2:21" ht="15.75" customHeight="1" x14ac:dyDescent="0.25"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</row>
    <row r="578" spans="2:21" ht="15.75" customHeight="1" x14ac:dyDescent="0.25"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</row>
    <row r="579" spans="2:21" ht="15.75" customHeight="1" x14ac:dyDescent="0.25"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</row>
    <row r="580" spans="2:21" ht="15.75" customHeight="1" x14ac:dyDescent="0.25"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</row>
    <row r="581" spans="2:21" ht="15.75" customHeight="1" x14ac:dyDescent="0.25"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</row>
    <row r="582" spans="2:21" ht="15.75" customHeight="1" x14ac:dyDescent="0.25"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</row>
    <row r="583" spans="2:21" ht="15.75" customHeight="1" x14ac:dyDescent="0.25"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</row>
    <row r="584" spans="2:21" ht="15.75" customHeight="1" x14ac:dyDescent="0.25"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</row>
    <row r="585" spans="2:21" ht="15.75" customHeight="1" x14ac:dyDescent="0.25"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</row>
    <row r="586" spans="2:21" ht="15.75" customHeight="1" x14ac:dyDescent="0.25"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</row>
    <row r="587" spans="2:21" ht="15.75" customHeight="1" x14ac:dyDescent="0.25"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</row>
    <row r="588" spans="2:21" ht="15.75" customHeight="1" x14ac:dyDescent="0.25"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</row>
    <row r="589" spans="2:21" ht="15.75" customHeight="1" x14ac:dyDescent="0.25"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</row>
    <row r="590" spans="2:21" ht="15.75" customHeight="1" x14ac:dyDescent="0.25"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</row>
    <row r="591" spans="2:21" ht="15.75" customHeight="1" x14ac:dyDescent="0.25"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</row>
    <row r="592" spans="2:21" ht="15.75" customHeight="1" x14ac:dyDescent="0.25"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</row>
    <row r="593" spans="2:21" ht="15.75" customHeight="1" x14ac:dyDescent="0.25"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</row>
    <row r="594" spans="2:21" ht="15.75" customHeight="1" x14ac:dyDescent="0.25"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</row>
    <row r="595" spans="2:21" ht="15.75" customHeight="1" x14ac:dyDescent="0.25"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</row>
    <row r="596" spans="2:21" ht="15.75" customHeight="1" x14ac:dyDescent="0.25"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</row>
    <row r="597" spans="2:21" ht="15.75" customHeight="1" x14ac:dyDescent="0.25"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</row>
    <row r="598" spans="2:21" ht="15.75" customHeight="1" x14ac:dyDescent="0.25"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</row>
    <row r="599" spans="2:21" ht="15.75" customHeight="1" x14ac:dyDescent="0.25"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</row>
    <row r="600" spans="2:21" ht="15.75" customHeight="1" x14ac:dyDescent="0.25"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</row>
    <row r="601" spans="2:21" ht="15.75" customHeight="1" x14ac:dyDescent="0.25"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</row>
    <row r="602" spans="2:21" ht="15.75" customHeight="1" x14ac:dyDescent="0.25"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</row>
    <row r="603" spans="2:21" ht="15.75" customHeight="1" x14ac:dyDescent="0.25"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</row>
    <row r="604" spans="2:21" ht="15.75" customHeight="1" x14ac:dyDescent="0.25"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</row>
    <row r="605" spans="2:21" ht="15.75" customHeight="1" x14ac:dyDescent="0.25"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</row>
    <row r="606" spans="2:21" ht="15.75" customHeight="1" x14ac:dyDescent="0.25"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</row>
    <row r="607" spans="2:21" ht="15.75" customHeight="1" x14ac:dyDescent="0.25"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</row>
    <row r="608" spans="2:21" ht="15.75" customHeight="1" x14ac:dyDescent="0.25"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</row>
    <row r="609" spans="2:21" ht="15.75" customHeight="1" x14ac:dyDescent="0.25"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</row>
    <row r="610" spans="2:21" ht="15.75" customHeight="1" x14ac:dyDescent="0.25"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</row>
    <row r="611" spans="2:21" ht="15.75" customHeight="1" x14ac:dyDescent="0.25"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</row>
    <row r="612" spans="2:21" ht="15.75" customHeight="1" x14ac:dyDescent="0.25"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</row>
    <row r="613" spans="2:21" ht="15.75" customHeight="1" x14ac:dyDescent="0.25"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</row>
    <row r="614" spans="2:21" ht="15.75" customHeight="1" x14ac:dyDescent="0.25"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</row>
    <row r="615" spans="2:21" ht="15.75" customHeight="1" x14ac:dyDescent="0.25"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</row>
    <row r="616" spans="2:21" ht="15.75" customHeight="1" x14ac:dyDescent="0.25"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</row>
    <row r="617" spans="2:21" ht="15.75" customHeight="1" x14ac:dyDescent="0.25"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</row>
    <row r="618" spans="2:21" ht="15.75" customHeight="1" x14ac:dyDescent="0.25"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</row>
    <row r="619" spans="2:21" ht="15.75" customHeight="1" x14ac:dyDescent="0.25"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</row>
    <row r="620" spans="2:21" ht="15.75" customHeight="1" x14ac:dyDescent="0.25"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</row>
    <row r="621" spans="2:21" ht="15.75" customHeight="1" x14ac:dyDescent="0.25"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</row>
    <row r="622" spans="2:21" ht="15.75" customHeight="1" x14ac:dyDescent="0.25"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</row>
    <row r="623" spans="2:21" ht="15.75" customHeight="1" x14ac:dyDescent="0.25"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</row>
    <row r="624" spans="2:21" ht="15.75" customHeight="1" x14ac:dyDescent="0.25"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</row>
    <row r="625" spans="2:21" ht="15.75" customHeight="1" x14ac:dyDescent="0.25"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</row>
    <row r="626" spans="2:21" ht="15.75" customHeight="1" x14ac:dyDescent="0.25"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</row>
    <row r="627" spans="2:21" ht="15.75" customHeight="1" x14ac:dyDescent="0.25"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</row>
    <row r="628" spans="2:21" ht="15.75" customHeight="1" x14ac:dyDescent="0.25"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</row>
    <row r="629" spans="2:21" ht="15.75" customHeight="1" x14ac:dyDescent="0.25"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</row>
    <row r="630" spans="2:21" ht="15.75" customHeight="1" x14ac:dyDescent="0.25"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</row>
    <row r="631" spans="2:21" ht="15.75" customHeight="1" x14ac:dyDescent="0.25"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</row>
    <row r="632" spans="2:21" ht="15.75" customHeight="1" x14ac:dyDescent="0.25"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</row>
    <row r="633" spans="2:21" ht="15.75" customHeight="1" x14ac:dyDescent="0.25"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</row>
    <row r="634" spans="2:21" ht="15.75" customHeight="1" x14ac:dyDescent="0.25"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</row>
    <row r="635" spans="2:21" ht="15.75" customHeight="1" x14ac:dyDescent="0.25"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</row>
    <row r="636" spans="2:21" ht="15.75" customHeight="1" x14ac:dyDescent="0.25"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</row>
    <row r="637" spans="2:21" ht="15.75" customHeight="1" x14ac:dyDescent="0.25"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</row>
    <row r="638" spans="2:21" ht="15.75" customHeight="1" x14ac:dyDescent="0.25"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</row>
    <row r="639" spans="2:21" ht="15.75" customHeight="1" x14ac:dyDescent="0.25"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</row>
    <row r="640" spans="2:21" ht="15.75" customHeight="1" x14ac:dyDescent="0.25"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</row>
    <row r="641" spans="2:21" ht="15.75" customHeight="1" x14ac:dyDescent="0.25"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</row>
    <row r="642" spans="2:21" ht="15.75" customHeight="1" x14ac:dyDescent="0.25"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</row>
    <row r="643" spans="2:21" ht="15.75" customHeight="1" x14ac:dyDescent="0.25"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</row>
    <row r="644" spans="2:21" ht="15.75" customHeight="1" x14ac:dyDescent="0.25"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</row>
    <row r="645" spans="2:21" ht="15.75" customHeight="1" x14ac:dyDescent="0.25"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</row>
    <row r="646" spans="2:21" ht="15.75" customHeight="1" x14ac:dyDescent="0.25"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</row>
    <row r="647" spans="2:21" ht="15.75" customHeight="1" x14ac:dyDescent="0.25"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</row>
    <row r="648" spans="2:21" ht="15.75" customHeight="1" x14ac:dyDescent="0.25"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</row>
    <row r="649" spans="2:21" ht="15.75" customHeight="1" x14ac:dyDescent="0.25"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</row>
    <row r="650" spans="2:21" ht="15.75" customHeight="1" x14ac:dyDescent="0.25"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</row>
    <row r="651" spans="2:21" ht="15.75" customHeight="1" x14ac:dyDescent="0.25"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</row>
    <row r="652" spans="2:21" ht="15.75" customHeight="1" x14ac:dyDescent="0.25"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</row>
    <row r="653" spans="2:21" ht="15.75" customHeight="1" x14ac:dyDescent="0.25"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</row>
    <row r="654" spans="2:21" ht="15.75" customHeight="1" x14ac:dyDescent="0.25"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</row>
    <row r="655" spans="2:21" ht="15.75" customHeight="1" x14ac:dyDescent="0.25"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</row>
    <row r="656" spans="2:21" ht="15.75" customHeight="1" x14ac:dyDescent="0.25"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</row>
    <row r="657" spans="2:21" ht="15.75" customHeight="1" x14ac:dyDescent="0.25"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</row>
    <row r="658" spans="2:21" ht="15.75" customHeight="1" x14ac:dyDescent="0.25"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</row>
    <row r="659" spans="2:21" ht="15.75" customHeight="1" x14ac:dyDescent="0.25"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</row>
    <row r="660" spans="2:21" ht="15.75" customHeight="1" x14ac:dyDescent="0.25"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</row>
    <row r="661" spans="2:21" ht="15.75" customHeight="1" x14ac:dyDescent="0.25"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</row>
    <row r="662" spans="2:21" ht="15.75" customHeight="1" x14ac:dyDescent="0.25"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</row>
    <row r="663" spans="2:21" ht="15.75" customHeight="1" x14ac:dyDescent="0.25"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</row>
    <row r="664" spans="2:21" ht="15.75" customHeight="1" x14ac:dyDescent="0.25"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</row>
    <row r="665" spans="2:21" ht="15.75" customHeight="1" x14ac:dyDescent="0.25"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</row>
    <row r="666" spans="2:21" ht="15.75" customHeight="1" x14ac:dyDescent="0.25"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</row>
    <row r="667" spans="2:21" ht="15.75" customHeight="1" x14ac:dyDescent="0.25"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</row>
    <row r="668" spans="2:21" ht="15.75" customHeight="1" x14ac:dyDescent="0.25"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</row>
    <row r="669" spans="2:21" ht="15.75" customHeight="1" x14ac:dyDescent="0.25"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</row>
    <row r="670" spans="2:21" ht="15.75" customHeight="1" x14ac:dyDescent="0.25"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</row>
    <row r="671" spans="2:21" ht="15.75" customHeight="1" x14ac:dyDescent="0.25"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</row>
    <row r="672" spans="2:21" ht="15.75" customHeight="1" x14ac:dyDescent="0.25"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</row>
    <row r="673" spans="2:21" ht="15.75" customHeight="1" x14ac:dyDescent="0.25"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</row>
    <row r="674" spans="2:21" ht="15.75" customHeight="1" x14ac:dyDescent="0.25"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</row>
    <row r="675" spans="2:21" ht="15.75" customHeight="1" x14ac:dyDescent="0.25"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</row>
    <row r="676" spans="2:21" ht="15.75" customHeight="1" x14ac:dyDescent="0.25"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</row>
    <row r="677" spans="2:21" ht="15.75" customHeight="1" x14ac:dyDescent="0.25"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</row>
    <row r="678" spans="2:21" ht="15.75" customHeight="1" x14ac:dyDescent="0.25"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</row>
    <row r="679" spans="2:21" ht="15.75" customHeight="1" x14ac:dyDescent="0.25"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</row>
    <row r="680" spans="2:21" ht="15.75" customHeight="1" x14ac:dyDescent="0.25"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</row>
    <row r="681" spans="2:21" ht="15.75" customHeight="1" x14ac:dyDescent="0.25"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</row>
    <row r="682" spans="2:21" ht="15.75" customHeight="1" x14ac:dyDescent="0.25"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</row>
    <row r="683" spans="2:21" ht="15.75" customHeight="1" x14ac:dyDescent="0.25"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</row>
    <row r="684" spans="2:21" ht="15.75" customHeight="1" x14ac:dyDescent="0.25"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</row>
    <row r="685" spans="2:21" ht="15.75" customHeight="1" x14ac:dyDescent="0.25"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</row>
    <row r="686" spans="2:21" ht="15.75" customHeight="1" x14ac:dyDescent="0.25"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</row>
    <row r="687" spans="2:21" ht="15.75" customHeight="1" x14ac:dyDescent="0.25"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</row>
    <row r="688" spans="2:21" ht="15.75" customHeight="1" x14ac:dyDescent="0.25"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</row>
    <row r="689" spans="2:21" ht="15.75" customHeight="1" x14ac:dyDescent="0.25"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</row>
    <row r="690" spans="2:21" ht="15.75" customHeight="1" x14ac:dyDescent="0.25"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</row>
    <row r="691" spans="2:21" ht="15.75" customHeight="1" x14ac:dyDescent="0.25"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</row>
    <row r="692" spans="2:21" ht="15.75" customHeight="1" x14ac:dyDescent="0.25"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</row>
    <row r="693" spans="2:21" ht="15.75" customHeight="1" x14ac:dyDescent="0.25"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</row>
    <row r="694" spans="2:21" ht="15.75" customHeight="1" x14ac:dyDescent="0.25"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</row>
    <row r="695" spans="2:21" ht="15.75" customHeight="1" x14ac:dyDescent="0.25"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</row>
    <row r="696" spans="2:21" ht="15.75" customHeight="1" x14ac:dyDescent="0.25"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</row>
    <row r="697" spans="2:21" ht="15.75" customHeight="1" x14ac:dyDescent="0.25"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</row>
    <row r="698" spans="2:21" ht="15.75" customHeight="1" x14ac:dyDescent="0.25"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</row>
    <row r="699" spans="2:21" ht="15.75" customHeight="1" x14ac:dyDescent="0.25"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</row>
    <row r="700" spans="2:21" ht="15.75" customHeight="1" x14ac:dyDescent="0.25"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</row>
    <row r="701" spans="2:21" ht="15.75" customHeight="1" x14ac:dyDescent="0.25"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</row>
    <row r="702" spans="2:21" ht="15.75" customHeight="1" x14ac:dyDescent="0.25"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</row>
    <row r="703" spans="2:21" ht="15.75" customHeight="1" x14ac:dyDescent="0.25"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</row>
    <row r="704" spans="2:21" ht="15.75" customHeight="1" x14ac:dyDescent="0.25"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</row>
    <row r="705" spans="2:21" ht="15.75" customHeight="1" x14ac:dyDescent="0.25"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</row>
    <row r="706" spans="2:21" ht="15.75" customHeight="1" x14ac:dyDescent="0.25"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</row>
    <row r="707" spans="2:21" ht="15.75" customHeight="1" x14ac:dyDescent="0.25"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</row>
    <row r="708" spans="2:21" ht="15.75" customHeight="1" x14ac:dyDescent="0.25"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</row>
    <row r="709" spans="2:21" ht="15.75" customHeight="1" x14ac:dyDescent="0.25"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</row>
    <row r="710" spans="2:21" ht="15.75" customHeight="1" x14ac:dyDescent="0.25"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</row>
    <row r="711" spans="2:21" ht="15.75" customHeight="1" x14ac:dyDescent="0.25"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</row>
    <row r="712" spans="2:21" ht="15.75" customHeight="1" x14ac:dyDescent="0.25"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</row>
    <row r="713" spans="2:21" ht="15.75" customHeight="1" x14ac:dyDescent="0.25"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</row>
    <row r="714" spans="2:21" ht="15.75" customHeight="1" x14ac:dyDescent="0.25"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</row>
    <row r="715" spans="2:21" ht="15.75" customHeight="1" x14ac:dyDescent="0.25"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</row>
    <row r="716" spans="2:21" ht="15.75" customHeight="1" x14ac:dyDescent="0.25"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</row>
    <row r="717" spans="2:21" ht="15.75" customHeight="1" x14ac:dyDescent="0.25"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</row>
    <row r="718" spans="2:21" ht="15.75" customHeight="1" x14ac:dyDescent="0.25"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</row>
    <row r="719" spans="2:21" ht="15.75" customHeight="1" x14ac:dyDescent="0.25"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</row>
    <row r="720" spans="2:21" ht="15.75" customHeight="1" x14ac:dyDescent="0.25"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</row>
    <row r="721" spans="2:21" ht="15.75" customHeight="1" x14ac:dyDescent="0.25"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</row>
    <row r="722" spans="2:21" ht="15.75" customHeight="1" x14ac:dyDescent="0.25"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</row>
    <row r="723" spans="2:21" ht="15.75" customHeight="1" x14ac:dyDescent="0.25"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</row>
    <row r="724" spans="2:21" ht="15.75" customHeight="1" x14ac:dyDescent="0.25"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</row>
    <row r="725" spans="2:21" ht="15.75" customHeight="1" x14ac:dyDescent="0.25"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</row>
    <row r="726" spans="2:21" ht="15.75" customHeight="1" x14ac:dyDescent="0.25"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</row>
    <row r="727" spans="2:21" ht="15.75" customHeight="1" x14ac:dyDescent="0.25"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</row>
    <row r="728" spans="2:21" ht="15.75" customHeight="1" x14ac:dyDescent="0.25"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</row>
    <row r="729" spans="2:21" ht="15.75" customHeight="1" x14ac:dyDescent="0.25"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</row>
    <row r="730" spans="2:21" ht="15.75" customHeight="1" x14ac:dyDescent="0.25"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</row>
    <row r="731" spans="2:21" ht="15.75" customHeight="1" x14ac:dyDescent="0.25"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</row>
    <row r="732" spans="2:21" ht="15.75" customHeight="1" x14ac:dyDescent="0.25"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</row>
    <row r="733" spans="2:21" ht="15.75" customHeight="1" x14ac:dyDescent="0.25"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</row>
    <row r="734" spans="2:21" ht="15.75" customHeight="1" x14ac:dyDescent="0.25"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</row>
    <row r="735" spans="2:21" ht="15.75" customHeight="1" x14ac:dyDescent="0.25"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</row>
    <row r="736" spans="2:21" ht="15.75" customHeight="1" x14ac:dyDescent="0.25"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</row>
    <row r="737" spans="2:21" ht="15.75" customHeight="1" x14ac:dyDescent="0.25"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</row>
    <row r="738" spans="2:21" ht="15.75" customHeight="1" x14ac:dyDescent="0.25"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</row>
    <row r="739" spans="2:21" ht="15.75" customHeight="1" x14ac:dyDescent="0.25"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</row>
    <row r="740" spans="2:21" ht="15.75" customHeight="1" x14ac:dyDescent="0.25"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</row>
    <row r="741" spans="2:21" ht="15.75" customHeight="1" x14ac:dyDescent="0.25"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</row>
    <row r="742" spans="2:21" ht="15.75" customHeight="1" x14ac:dyDescent="0.25"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</row>
    <row r="743" spans="2:21" ht="15.75" customHeight="1" x14ac:dyDescent="0.25"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</row>
    <row r="744" spans="2:21" ht="15.75" customHeight="1" x14ac:dyDescent="0.25"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</row>
    <row r="745" spans="2:21" ht="15.75" customHeight="1" x14ac:dyDescent="0.25"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</row>
    <row r="746" spans="2:21" ht="15.75" customHeight="1" x14ac:dyDescent="0.25"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</row>
    <row r="747" spans="2:21" ht="15.75" customHeight="1" x14ac:dyDescent="0.25"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</row>
    <row r="748" spans="2:21" ht="15.75" customHeight="1" x14ac:dyDescent="0.25"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</row>
    <row r="749" spans="2:21" ht="15.75" customHeight="1" x14ac:dyDescent="0.25"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</row>
    <row r="750" spans="2:21" ht="15.75" customHeight="1" x14ac:dyDescent="0.25"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</row>
    <row r="751" spans="2:21" ht="15.75" customHeight="1" x14ac:dyDescent="0.25"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</row>
    <row r="752" spans="2:21" ht="15.75" customHeight="1" x14ac:dyDescent="0.25"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</row>
    <row r="753" spans="2:21" ht="15.75" customHeight="1" x14ac:dyDescent="0.25"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</row>
    <row r="754" spans="2:21" ht="15.75" customHeight="1" x14ac:dyDescent="0.25"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</row>
    <row r="755" spans="2:21" ht="15.75" customHeight="1" x14ac:dyDescent="0.25"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</row>
    <row r="756" spans="2:21" ht="15.75" customHeight="1" x14ac:dyDescent="0.25"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</row>
    <row r="757" spans="2:21" ht="15.75" customHeight="1" x14ac:dyDescent="0.25"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</row>
    <row r="758" spans="2:21" ht="15.75" customHeight="1" x14ac:dyDescent="0.25"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</row>
    <row r="759" spans="2:21" ht="15.75" customHeight="1" x14ac:dyDescent="0.25"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</row>
    <row r="760" spans="2:21" ht="15.75" customHeight="1" x14ac:dyDescent="0.25"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</row>
    <row r="761" spans="2:21" ht="15.75" customHeight="1" x14ac:dyDescent="0.25"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</row>
    <row r="762" spans="2:21" ht="15.75" customHeight="1" x14ac:dyDescent="0.25"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</row>
    <row r="763" spans="2:21" ht="15.75" customHeight="1" x14ac:dyDescent="0.25"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</row>
    <row r="764" spans="2:21" ht="15.75" customHeight="1" x14ac:dyDescent="0.25"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</row>
    <row r="765" spans="2:21" ht="15.75" customHeight="1" x14ac:dyDescent="0.25"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</row>
    <row r="766" spans="2:21" ht="15.75" customHeight="1" x14ac:dyDescent="0.25"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</row>
    <row r="767" spans="2:21" ht="15.75" customHeight="1" x14ac:dyDescent="0.25"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</row>
    <row r="768" spans="2:21" ht="15.75" customHeight="1" x14ac:dyDescent="0.25"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</row>
    <row r="769" spans="2:21" ht="15.75" customHeight="1" x14ac:dyDescent="0.25"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</row>
    <row r="770" spans="2:21" ht="15.75" customHeight="1" x14ac:dyDescent="0.25"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</row>
    <row r="771" spans="2:21" ht="15.75" customHeight="1" x14ac:dyDescent="0.25"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</row>
    <row r="772" spans="2:21" ht="15.75" customHeight="1" x14ac:dyDescent="0.25"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</row>
    <row r="773" spans="2:21" ht="15.75" customHeight="1" x14ac:dyDescent="0.25"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</row>
    <row r="774" spans="2:21" ht="15.75" customHeight="1" x14ac:dyDescent="0.25"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</row>
    <row r="775" spans="2:21" ht="15.75" customHeight="1" x14ac:dyDescent="0.25"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</row>
    <row r="776" spans="2:21" ht="15.75" customHeight="1" x14ac:dyDescent="0.25"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</row>
    <row r="777" spans="2:21" ht="15.75" customHeight="1" x14ac:dyDescent="0.25"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</row>
    <row r="778" spans="2:21" ht="15.75" customHeight="1" x14ac:dyDescent="0.25"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</row>
    <row r="779" spans="2:21" ht="15.75" customHeight="1" x14ac:dyDescent="0.25"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</row>
    <row r="780" spans="2:21" ht="15.75" customHeight="1" x14ac:dyDescent="0.25"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</row>
    <row r="781" spans="2:21" ht="15.75" customHeight="1" x14ac:dyDescent="0.25"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</row>
    <row r="782" spans="2:21" ht="15.75" customHeight="1" x14ac:dyDescent="0.25"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</row>
    <row r="783" spans="2:21" ht="15.75" customHeight="1" x14ac:dyDescent="0.25"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</row>
    <row r="784" spans="2:21" ht="15.75" customHeight="1" x14ac:dyDescent="0.25"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</row>
    <row r="785" spans="2:21" ht="15.75" customHeight="1" x14ac:dyDescent="0.25"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</row>
    <row r="786" spans="2:21" ht="15.75" customHeight="1" x14ac:dyDescent="0.25"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</row>
    <row r="787" spans="2:21" ht="15.75" customHeight="1" x14ac:dyDescent="0.25"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</row>
    <row r="788" spans="2:21" ht="15.75" customHeight="1" x14ac:dyDescent="0.25"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</row>
    <row r="789" spans="2:21" ht="15.75" customHeight="1" x14ac:dyDescent="0.25"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</row>
    <row r="790" spans="2:21" ht="15.75" customHeight="1" x14ac:dyDescent="0.25"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</row>
    <row r="791" spans="2:21" ht="15.75" customHeight="1" x14ac:dyDescent="0.25"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</row>
    <row r="792" spans="2:21" ht="15.75" customHeight="1" x14ac:dyDescent="0.25"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</row>
    <row r="793" spans="2:21" ht="15.75" customHeight="1" x14ac:dyDescent="0.25"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</row>
    <row r="794" spans="2:21" ht="15.75" customHeight="1" x14ac:dyDescent="0.25"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</row>
    <row r="795" spans="2:21" ht="15.75" customHeight="1" x14ac:dyDescent="0.25"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</row>
    <row r="796" spans="2:21" ht="15.75" customHeight="1" x14ac:dyDescent="0.25"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</row>
    <row r="797" spans="2:21" ht="15.75" customHeight="1" x14ac:dyDescent="0.25"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</row>
    <row r="798" spans="2:21" ht="15.75" customHeight="1" x14ac:dyDescent="0.25"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</row>
    <row r="799" spans="2:21" ht="15.75" customHeight="1" x14ac:dyDescent="0.25"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</row>
    <row r="800" spans="2:21" ht="15.75" customHeight="1" x14ac:dyDescent="0.25"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</row>
    <row r="801" spans="2:21" ht="15.75" customHeight="1" x14ac:dyDescent="0.25"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</row>
    <row r="802" spans="2:21" ht="15.75" customHeight="1" x14ac:dyDescent="0.25"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</row>
    <row r="803" spans="2:21" ht="15.75" customHeight="1" x14ac:dyDescent="0.25"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</row>
    <row r="804" spans="2:21" ht="15.75" customHeight="1" x14ac:dyDescent="0.25"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</row>
    <row r="805" spans="2:21" ht="15.75" customHeight="1" x14ac:dyDescent="0.25"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</row>
    <row r="806" spans="2:21" ht="15.75" customHeight="1" x14ac:dyDescent="0.25"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</row>
    <row r="807" spans="2:21" ht="15.75" customHeight="1" x14ac:dyDescent="0.25"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</row>
    <row r="808" spans="2:21" ht="15.75" customHeight="1" x14ac:dyDescent="0.25"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</row>
    <row r="809" spans="2:21" ht="15.75" customHeight="1" x14ac:dyDescent="0.25"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</row>
    <row r="810" spans="2:21" ht="15.75" customHeight="1" x14ac:dyDescent="0.25"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</row>
    <row r="811" spans="2:21" ht="15.75" customHeight="1" x14ac:dyDescent="0.25"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</row>
    <row r="812" spans="2:21" ht="15.75" customHeight="1" x14ac:dyDescent="0.25"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</row>
    <row r="813" spans="2:21" ht="15.75" customHeight="1" x14ac:dyDescent="0.25"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</row>
    <row r="814" spans="2:21" ht="15.75" customHeight="1" x14ac:dyDescent="0.25"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</row>
    <row r="815" spans="2:21" ht="15.75" customHeight="1" x14ac:dyDescent="0.25"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</row>
    <row r="816" spans="2:21" ht="15.75" customHeight="1" x14ac:dyDescent="0.25"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</row>
    <row r="817" spans="2:21" ht="15.75" customHeight="1" x14ac:dyDescent="0.25"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</row>
    <row r="818" spans="2:21" ht="15.75" customHeight="1" x14ac:dyDescent="0.25"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</row>
    <row r="819" spans="2:21" ht="15.75" customHeight="1" x14ac:dyDescent="0.25"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</row>
    <row r="820" spans="2:21" ht="15.75" customHeight="1" x14ac:dyDescent="0.25"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</row>
    <row r="821" spans="2:21" ht="15.75" customHeight="1" x14ac:dyDescent="0.25"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</row>
    <row r="822" spans="2:21" ht="15.75" customHeight="1" x14ac:dyDescent="0.25"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</row>
    <row r="823" spans="2:21" ht="15.75" customHeight="1" x14ac:dyDescent="0.25"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</row>
    <row r="824" spans="2:21" ht="15.75" customHeight="1" x14ac:dyDescent="0.25"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</row>
    <row r="825" spans="2:21" ht="15.75" customHeight="1" x14ac:dyDescent="0.25"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</row>
    <row r="826" spans="2:21" ht="15.75" customHeight="1" x14ac:dyDescent="0.25"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</row>
    <row r="827" spans="2:21" ht="15.75" customHeight="1" x14ac:dyDescent="0.25"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</row>
    <row r="828" spans="2:21" ht="15.75" customHeight="1" x14ac:dyDescent="0.25"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</row>
    <row r="829" spans="2:21" ht="15.75" customHeight="1" x14ac:dyDescent="0.25"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</row>
    <row r="830" spans="2:21" ht="15.75" customHeight="1" x14ac:dyDescent="0.25"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</row>
    <row r="831" spans="2:21" ht="15.75" customHeight="1" x14ac:dyDescent="0.25"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</row>
    <row r="832" spans="2:21" ht="15.75" customHeight="1" x14ac:dyDescent="0.25"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</row>
    <row r="833" spans="2:21" ht="15.75" customHeight="1" x14ac:dyDescent="0.25"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</row>
    <row r="834" spans="2:21" ht="15.75" customHeight="1" x14ac:dyDescent="0.25"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</row>
    <row r="835" spans="2:21" ht="15.75" customHeight="1" x14ac:dyDescent="0.25"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</row>
    <row r="836" spans="2:21" ht="15.75" customHeight="1" x14ac:dyDescent="0.25"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</row>
    <row r="837" spans="2:21" ht="15.75" customHeight="1" x14ac:dyDescent="0.25"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</row>
    <row r="838" spans="2:21" ht="15.75" customHeight="1" x14ac:dyDescent="0.25"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</row>
    <row r="839" spans="2:21" ht="15.75" customHeight="1" x14ac:dyDescent="0.25"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</row>
    <row r="840" spans="2:21" ht="15.75" customHeight="1" x14ac:dyDescent="0.25"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</row>
    <row r="841" spans="2:21" ht="15.75" customHeight="1" x14ac:dyDescent="0.25"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</row>
    <row r="842" spans="2:21" ht="15.75" customHeight="1" x14ac:dyDescent="0.25"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</row>
    <row r="843" spans="2:21" ht="15.75" customHeight="1" x14ac:dyDescent="0.25"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</row>
    <row r="844" spans="2:21" ht="15.75" customHeight="1" x14ac:dyDescent="0.25"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</row>
    <row r="845" spans="2:21" ht="15.75" customHeight="1" x14ac:dyDescent="0.25"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</row>
    <row r="846" spans="2:21" ht="15.75" customHeight="1" x14ac:dyDescent="0.25"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</row>
    <row r="847" spans="2:21" ht="15.75" customHeight="1" x14ac:dyDescent="0.25"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</row>
    <row r="848" spans="2:21" ht="15.75" customHeight="1" x14ac:dyDescent="0.25"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</row>
    <row r="849" spans="2:21" ht="15.75" customHeight="1" x14ac:dyDescent="0.25"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</row>
    <row r="850" spans="2:21" ht="15.75" customHeight="1" x14ac:dyDescent="0.25"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</row>
    <row r="851" spans="2:21" ht="15.75" customHeight="1" x14ac:dyDescent="0.25"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</row>
    <row r="852" spans="2:21" ht="15.75" customHeight="1" x14ac:dyDescent="0.25"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</row>
    <row r="853" spans="2:21" ht="15.75" customHeight="1" x14ac:dyDescent="0.25"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</row>
    <row r="854" spans="2:21" ht="15.75" customHeight="1" x14ac:dyDescent="0.25"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</row>
    <row r="855" spans="2:21" ht="15.75" customHeight="1" x14ac:dyDescent="0.25"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</row>
    <row r="856" spans="2:21" ht="15.75" customHeight="1" x14ac:dyDescent="0.25"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</row>
    <row r="857" spans="2:21" ht="15.75" customHeight="1" x14ac:dyDescent="0.25"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</row>
    <row r="858" spans="2:21" ht="15.75" customHeight="1" x14ac:dyDescent="0.25"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</row>
    <row r="859" spans="2:21" ht="15.75" customHeight="1" x14ac:dyDescent="0.25"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</row>
    <row r="860" spans="2:21" ht="15.75" customHeight="1" x14ac:dyDescent="0.25"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</row>
    <row r="861" spans="2:21" ht="15.75" customHeight="1" x14ac:dyDescent="0.25"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</row>
    <row r="862" spans="2:21" ht="15.75" customHeight="1" x14ac:dyDescent="0.25"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</row>
    <row r="863" spans="2:21" ht="15.75" customHeight="1" x14ac:dyDescent="0.25"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</row>
    <row r="864" spans="2:21" ht="15.75" customHeight="1" x14ac:dyDescent="0.25"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</row>
    <row r="865" spans="2:21" ht="15.75" customHeight="1" x14ac:dyDescent="0.25"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</row>
    <row r="866" spans="2:21" ht="15.75" customHeight="1" x14ac:dyDescent="0.25"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</row>
    <row r="867" spans="2:21" ht="15.75" customHeight="1" x14ac:dyDescent="0.25"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</row>
    <row r="868" spans="2:21" ht="15.75" customHeight="1" x14ac:dyDescent="0.25"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</row>
    <row r="869" spans="2:21" ht="15.75" customHeight="1" x14ac:dyDescent="0.25"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</row>
    <row r="870" spans="2:21" ht="15.75" customHeight="1" x14ac:dyDescent="0.25"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</row>
    <row r="871" spans="2:21" ht="15.75" customHeight="1" x14ac:dyDescent="0.25"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</row>
    <row r="872" spans="2:21" ht="15.75" customHeight="1" x14ac:dyDescent="0.25"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</row>
    <row r="873" spans="2:21" ht="15.75" customHeight="1" x14ac:dyDescent="0.25"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</row>
    <row r="874" spans="2:21" ht="15.75" customHeight="1" x14ac:dyDescent="0.25"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</row>
    <row r="875" spans="2:21" ht="15.75" customHeight="1" x14ac:dyDescent="0.25"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</row>
    <row r="876" spans="2:21" ht="15.75" customHeight="1" x14ac:dyDescent="0.25"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</row>
    <row r="877" spans="2:21" ht="15.75" customHeight="1" x14ac:dyDescent="0.25"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</row>
    <row r="878" spans="2:21" ht="15.75" customHeight="1" x14ac:dyDescent="0.25"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</row>
    <row r="879" spans="2:21" ht="15.75" customHeight="1" x14ac:dyDescent="0.25"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</row>
    <row r="880" spans="2:21" ht="15.75" customHeight="1" x14ac:dyDescent="0.25"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</row>
    <row r="881" spans="2:21" ht="15.75" customHeight="1" x14ac:dyDescent="0.25"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</row>
    <row r="882" spans="2:21" ht="15.75" customHeight="1" x14ac:dyDescent="0.25"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</row>
    <row r="883" spans="2:21" ht="15.75" customHeight="1" x14ac:dyDescent="0.25"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</row>
    <row r="884" spans="2:21" ht="15.75" customHeight="1" x14ac:dyDescent="0.25"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</row>
    <row r="885" spans="2:21" ht="15.75" customHeight="1" x14ac:dyDescent="0.25"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</row>
    <row r="886" spans="2:21" ht="15.75" customHeight="1" x14ac:dyDescent="0.25"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</row>
    <row r="887" spans="2:21" ht="15.75" customHeight="1" x14ac:dyDescent="0.25"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</row>
    <row r="888" spans="2:21" ht="15.75" customHeight="1" x14ac:dyDescent="0.25"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</row>
    <row r="889" spans="2:21" ht="15.75" customHeight="1" x14ac:dyDescent="0.25"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</row>
    <row r="890" spans="2:21" ht="15.75" customHeight="1" x14ac:dyDescent="0.25"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</row>
    <row r="891" spans="2:21" ht="15.75" customHeight="1" x14ac:dyDescent="0.25"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</row>
    <row r="892" spans="2:21" ht="15.75" customHeight="1" x14ac:dyDescent="0.25"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</row>
    <row r="893" spans="2:21" ht="15.75" customHeight="1" x14ac:dyDescent="0.25"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</row>
    <row r="894" spans="2:21" ht="15.75" customHeight="1" x14ac:dyDescent="0.25"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</row>
    <row r="895" spans="2:21" ht="15.75" customHeight="1" x14ac:dyDescent="0.25"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</row>
    <row r="896" spans="2:21" ht="15.75" customHeight="1" x14ac:dyDescent="0.25"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</row>
    <row r="897" spans="2:21" ht="15.75" customHeight="1" x14ac:dyDescent="0.25"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</row>
    <row r="898" spans="2:21" ht="15.75" customHeight="1" x14ac:dyDescent="0.25"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</row>
    <row r="899" spans="2:21" ht="15.75" customHeight="1" x14ac:dyDescent="0.25"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</row>
    <row r="900" spans="2:21" ht="15.75" customHeight="1" x14ac:dyDescent="0.25"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</row>
    <row r="901" spans="2:21" ht="15.75" customHeight="1" x14ac:dyDescent="0.25"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</row>
    <row r="902" spans="2:21" ht="15.75" customHeight="1" x14ac:dyDescent="0.25"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</row>
    <row r="903" spans="2:21" ht="15.75" customHeight="1" x14ac:dyDescent="0.25"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</row>
    <row r="904" spans="2:21" ht="15.75" customHeight="1" x14ac:dyDescent="0.25"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</row>
    <row r="905" spans="2:21" ht="15.75" customHeight="1" x14ac:dyDescent="0.25"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</row>
    <row r="906" spans="2:21" ht="15.75" customHeight="1" x14ac:dyDescent="0.25"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</row>
    <row r="907" spans="2:21" ht="15.75" customHeight="1" x14ac:dyDescent="0.25"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</row>
    <row r="908" spans="2:21" ht="15.75" customHeight="1" x14ac:dyDescent="0.25"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</row>
    <row r="909" spans="2:21" ht="15.75" customHeight="1" x14ac:dyDescent="0.25"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</row>
    <row r="910" spans="2:21" ht="15.75" customHeight="1" x14ac:dyDescent="0.25"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</row>
    <row r="911" spans="2:21" ht="15.75" customHeight="1" x14ac:dyDescent="0.25"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</row>
    <row r="912" spans="2:21" ht="15.75" customHeight="1" x14ac:dyDescent="0.25"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</row>
    <row r="913" spans="2:21" ht="15.75" customHeight="1" x14ac:dyDescent="0.25"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</row>
    <row r="914" spans="2:21" ht="15.75" customHeight="1" x14ac:dyDescent="0.25"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</row>
    <row r="915" spans="2:21" ht="15.75" customHeight="1" x14ac:dyDescent="0.25"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</row>
    <row r="916" spans="2:21" ht="15.75" customHeight="1" x14ac:dyDescent="0.25"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</row>
    <row r="917" spans="2:21" ht="15.75" customHeight="1" x14ac:dyDescent="0.25"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</row>
    <row r="918" spans="2:21" ht="15.75" customHeight="1" x14ac:dyDescent="0.25"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</row>
    <row r="919" spans="2:21" ht="15.75" customHeight="1" x14ac:dyDescent="0.25"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</row>
    <row r="920" spans="2:21" ht="15.75" customHeight="1" x14ac:dyDescent="0.25"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</row>
    <row r="921" spans="2:21" ht="15.75" customHeight="1" x14ac:dyDescent="0.25"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</row>
    <row r="922" spans="2:21" ht="15.75" customHeight="1" x14ac:dyDescent="0.25"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</row>
    <row r="923" spans="2:21" ht="15.75" customHeight="1" x14ac:dyDescent="0.25"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</row>
    <row r="924" spans="2:21" ht="15.75" customHeight="1" x14ac:dyDescent="0.25"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</row>
    <row r="925" spans="2:21" ht="15.75" customHeight="1" x14ac:dyDescent="0.25"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</row>
    <row r="926" spans="2:21" ht="15.75" customHeight="1" x14ac:dyDescent="0.25"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</row>
    <row r="927" spans="2:21" ht="15.75" customHeight="1" x14ac:dyDescent="0.25"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</row>
    <row r="928" spans="2:21" ht="15.75" customHeight="1" x14ac:dyDescent="0.25"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</row>
    <row r="929" spans="2:21" ht="15.75" customHeight="1" x14ac:dyDescent="0.25"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</row>
    <row r="930" spans="2:21" ht="15.75" customHeight="1" x14ac:dyDescent="0.25"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</row>
    <row r="931" spans="2:21" ht="15.75" customHeight="1" x14ac:dyDescent="0.25"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</row>
    <row r="932" spans="2:21" ht="15.75" customHeight="1" x14ac:dyDescent="0.25"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</row>
    <row r="933" spans="2:21" ht="15.75" customHeight="1" x14ac:dyDescent="0.25"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</row>
    <row r="934" spans="2:21" ht="15.75" customHeight="1" x14ac:dyDescent="0.25"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</row>
    <row r="935" spans="2:21" ht="15.75" customHeight="1" x14ac:dyDescent="0.25"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</row>
    <row r="936" spans="2:21" ht="15.75" customHeight="1" x14ac:dyDescent="0.25"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</row>
    <row r="937" spans="2:21" ht="15.75" customHeight="1" x14ac:dyDescent="0.25"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</row>
    <row r="938" spans="2:21" ht="15.75" customHeight="1" x14ac:dyDescent="0.25"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</row>
    <row r="939" spans="2:21" ht="15.75" customHeight="1" x14ac:dyDescent="0.25"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</row>
    <row r="940" spans="2:21" ht="15.75" customHeight="1" x14ac:dyDescent="0.25"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</row>
    <row r="941" spans="2:21" ht="15.75" customHeight="1" x14ac:dyDescent="0.25"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</row>
    <row r="942" spans="2:21" ht="15.75" customHeight="1" x14ac:dyDescent="0.25"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</row>
    <row r="943" spans="2:21" ht="15.75" customHeight="1" x14ac:dyDescent="0.25"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</row>
    <row r="944" spans="2:21" ht="15.75" customHeight="1" x14ac:dyDescent="0.25"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</row>
    <row r="945" spans="2:21" ht="15.75" customHeight="1" x14ac:dyDescent="0.25"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</row>
    <row r="946" spans="2:21" ht="15.75" customHeight="1" x14ac:dyDescent="0.25"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</row>
    <row r="947" spans="2:21" ht="15.75" customHeight="1" x14ac:dyDescent="0.25"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</row>
    <row r="948" spans="2:21" ht="15.75" customHeight="1" x14ac:dyDescent="0.25"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</row>
    <row r="949" spans="2:21" ht="15.75" customHeight="1" x14ac:dyDescent="0.25"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</row>
    <row r="950" spans="2:21" ht="15.75" customHeight="1" x14ac:dyDescent="0.25"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</row>
    <row r="951" spans="2:21" ht="15.75" customHeight="1" x14ac:dyDescent="0.25"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</row>
    <row r="952" spans="2:21" ht="15.75" customHeight="1" x14ac:dyDescent="0.25"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</row>
    <row r="953" spans="2:21" ht="15.75" customHeight="1" x14ac:dyDescent="0.25"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</row>
    <row r="954" spans="2:21" ht="15.75" customHeight="1" x14ac:dyDescent="0.25"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</row>
    <row r="955" spans="2:21" ht="15.75" customHeight="1" x14ac:dyDescent="0.25"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</row>
    <row r="956" spans="2:21" ht="15.75" customHeight="1" x14ac:dyDescent="0.25"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</row>
    <row r="957" spans="2:21" ht="15.75" customHeight="1" x14ac:dyDescent="0.25"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</row>
    <row r="958" spans="2:21" ht="15.75" customHeight="1" x14ac:dyDescent="0.25"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</row>
    <row r="959" spans="2:21" ht="15.75" customHeight="1" x14ac:dyDescent="0.25"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</row>
    <row r="960" spans="2:21" ht="15.75" customHeight="1" x14ac:dyDescent="0.25"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</row>
    <row r="961" spans="2:21" ht="15.75" customHeight="1" x14ac:dyDescent="0.25"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</row>
    <row r="962" spans="2:21" ht="15.75" customHeight="1" x14ac:dyDescent="0.25"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</row>
    <row r="963" spans="2:21" ht="15.75" customHeight="1" x14ac:dyDescent="0.25"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</row>
    <row r="964" spans="2:21" ht="15.75" customHeight="1" x14ac:dyDescent="0.25"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</row>
    <row r="965" spans="2:21" ht="15.75" customHeight="1" x14ac:dyDescent="0.25"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</row>
    <row r="966" spans="2:21" ht="15.75" customHeight="1" x14ac:dyDescent="0.25"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</row>
    <row r="967" spans="2:21" ht="15.75" customHeight="1" x14ac:dyDescent="0.25"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</row>
    <row r="968" spans="2:21" ht="15.75" customHeight="1" x14ac:dyDescent="0.25"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</row>
    <row r="969" spans="2:21" ht="15.75" customHeight="1" x14ac:dyDescent="0.25"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</row>
    <row r="970" spans="2:21" ht="15.75" customHeight="1" x14ac:dyDescent="0.25"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</row>
    <row r="971" spans="2:21" ht="15.75" customHeight="1" x14ac:dyDescent="0.25"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</row>
    <row r="972" spans="2:21" ht="15.75" customHeight="1" x14ac:dyDescent="0.25"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</row>
    <row r="973" spans="2:21" ht="15.75" customHeight="1" x14ac:dyDescent="0.25"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</row>
    <row r="974" spans="2:21" ht="15.75" customHeight="1" x14ac:dyDescent="0.25"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</row>
    <row r="975" spans="2:21" ht="15.75" customHeight="1" x14ac:dyDescent="0.25"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</row>
    <row r="976" spans="2:21" ht="15.75" customHeight="1" x14ac:dyDescent="0.25"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</row>
    <row r="977" spans="2:21" ht="15.75" customHeight="1" x14ac:dyDescent="0.25"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</row>
    <row r="978" spans="2:21" ht="15.75" customHeight="1" x14ac:dyDescent="0.25"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</row>
    <row r="979" spans="2:21" ht="15.75" customHeight="1" x14ac:dyDescent="0.25"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</row>
    <row r="980" spans="2:21" ht="15.75" customHeight="1" x14ac:dyDescent="0.25"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</row>
    <row r="981" spans="2:21" ht="15.75" customHeight="1" x14ac:dyDescent="0.25"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</row>
    <row r="982" spans="2:21" ht="15.75" customHeight="1" x14ac:dyDescent="0.25"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</row>
    <row r="983" spans="2:21" ht="15.75" customHeight="1" x14ac:dyDescent="0.25"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</row>
    <row r="984" spans="2:21" ht="15.75" customHeight="1" x14ac:dyDescent="0.25"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</row>
    <row r="985" spans="2:21" ht="15.75" customHeight="1" x14ac:dyDescent="0.25"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</row>
    <row r="986" spans="2:21" ht="15.75" customHeight="1" x14ac:dyDescent="0.25"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</row>
    <row r="987" spans="2:21" ht="15.75" customHeight="1" x14ac:dyDescent="0.25"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</row>
    <row r="988" spans="2:21" ht="15.75" customHeight="1" x14ac:dyDescent="0.25"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</row>
    <row r="989" spans="2:21" ht="15.75" customHeight="1" x14ac:dyDescent="0.25"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</row>
    <row r="990" spans="2:21" ht="15.75" customHeight="1" x14ac:dyDescent="0.25"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</row>
    <row r="991" spans="2:21" ht="15.75" customHeight="1" x14ac:dyDescent="0.25"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</row>
    <row r="992" spans="2:21" ht="15.75" customHeight="1" x14ac:dyDescent="0.25"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</row>
    <row r="993" spans="2:21" ht="15.75" customHeight="1" x14ac:dyDescent="0.25"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</row>
    <row r="994" spans="2:21" ht="15.75" customHeight="1" x14ac:dyDescent="0.25"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</row>
    <row r="995" spans="2:21" ht="15.75" customHeight="1" x14ac:dyDescent="0.25"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</row>
    <row r="996" spans="2:21" ht="15.75" customHeight="1" x14ac:dyDescent="0.25"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</row>
    <row r="997" spans="2:21" ht="15.75" customHeight="1" x14ac:dyDescent="0.25"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</row>
    <row r="998" spans="2:21" ht="15.75" customHeight="1" x14ac:dyDescent="0.25"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</row>
    <row r="999" spans="2:21" ht="15.75" customHeight="1" x14ac:dyDescent="0.25"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</row>
    <row r="1000" spans="2:21" ht="15.75" customHeight="1" x14ac:dyDescent="0.25"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</row>
  </sheetData>
  <mergeCells count="6">
    <mergeCell ref="T4:U4"/>
    <mergeCell ref="A352:C352"/>
    <mergeCell ref="D4:G4"/>
    <mergeCell ref="H4:K4"/>
    <mergeCell ref="L4:O4"/>
    <mergeCell ref="P4:S4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 Dipres</vt:lpstr>
      <vt:lpstr>Detalle Sector</vt:lpstr>
      <vt:lpstr>Detalle 1era Cuota + Adicional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Muñoz Quezada</dc:creator>
  <cp:lastModifiedBy>Valderrama Cisternas, Pedro</cp:lastModifiedBy>
  <dcterms:created xsi:type="dcterms:W3CDTF">2022-01-11T13:45:08Z</dcterms:created>
  <dcterms:modified xsi:type="dcterms:W3CDTF">2022-03-30T12:56:32Z</dcterms:modified>
</cp:coreProperties>
</file>