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/>
  </bookViews>
  <sheets>
    <sheet name="14-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" i="1" l="1"/>
  <c r="G75" i="1"/>
  <c r="I74" i="1"/>
  <c r="G73" i="1"/>
  <c r="I72" i="1"/>
  <c r="G68" i="1"/>
  <c r="G66" i="1"/>
  <c r="H65" i="1"/>
  <c r="G64" i="1"/>
  <c r="G63" i="1"/>
  <c r="I62" i="1"/>
  <c r="I61" i="1"/>
  <c r="G60" i="1"/>
  <c r="G58" i="1"/>
  <c r="I57" i="1"/>
  <c r="G55" i="1"/>
  <c r="G53" i="1"/>
  <c r="G51" i="1"/>
  <c r="G50" i="1"/>
  <c r="G49" i="1"/>
  <c r="G48" i="1"/>
  <c r="G47" i="1"/>
  <c r="G46" i="1"/>
  <c r="I45" i="1"/>
  <c r="G44" i="1"/>
  <c r="G43" i="1"/>
  <c r="H42" i="1"/>
  <c r="H41" i="1"/>
  <c r="G38" i="1"/>
  <c r="G36" i="1"/>
  <c r="H35" i="1"/>
  <c r="I34" i="1"/>
  <c r="I33" i="1"/>
  <c r="I32" i="1"/>
  <c r="I31" i="1"/>
  <c r="I30" i="1"/>
  <c r="G29" i="1"/>
  <c r="I28" i="1"/>
  <c r="G27" i="1"/>
  <c r="G26" i="1"/>
  <c r="I25" i="1"/>
  <c r="I24" i="1"/>
  <c r="I23" i="1"/>
  <c r="H22" i="1"/>
  <c r="H77" i="1" s="1"/>
  <c r="G21" i="1"/>
  <c r="G20" i="1"/>
  <c r="G19" i="1"/>
  <c r="G18" i="1"/>
  <c r="G77" i="1" s="1"/>
  <c r="G17" i="1"/>
  <c r="G15" i="1"/>
  <c r="I14" i="1"/>
  <c r="I13" i="1"/>
  <c r="I12" i="1"/>
  <c r="I77" i="1" s="1"/>
  <c r="J77" i="1" l="1"/>
</calcChain>
</file>

<file path=xl/sharedStrings.xml><?xml version="1.0" encoding="utf-8"?>
<sst xmlns="http://schemas.openxmlformats.org/spreadsheetml/2006/main" count="147" uniqueCount="113">
  <si>
    <t>$</t>
  </si>
  <si>
    <t>NOVIEMBRE</t>
  </si>
  <si>
    <t>REMUNERA</t>
  </si>
  <si>
    <t>INSTITUCIÓN /SERVICIO</t>
  </si>
  <si>
    <t>REMUNERACIONES</t>
  </si>
  <si>
    <t>RESTO</t>
  </si>
  <si>
    <t>TOTAL</t>
  </si>
  <si>
    <t>Dirección de Educación Publica</t>
  </si>
  <si>
    <t>X</t>
  </si>
  <si>
    <t>BENEFICIARIO</t>
  </si>
  <si>
    <t>RUT</t>
  </si>
  <si>
    <t>Banco</t>
  </si>
  <si>
    <t>Cuenta Corriente</t>
  </si>
  <si>
    <t>Monto Para Transferir.</t>
  </si>
  <si>
    <t>I M DE NINHUE</t>
  </si>
  <si>
    <t>69140301-7</t>
  </si>
  <si>
    <t>I M DE ALTO BIOBIO</t>
  </si>
  <si>
    <t>61976000-k</t>
  </si>
  <si>
    <t>I M DE QUILICURA</t>
  </si>
  <si>
    <t>69071302-0</t>
  </si>
  <si>
    <t>I M DE LITUECHE</t>
  </si>
  <si>
    <t>69091100-0</t>
  </si>
  <si>
    <t>I M DE LICANTÉN</t>
  </si>
  <si>
    <t>69100500-3</t>
  </si>
  <si>
    <t>I M DE HUECHURABA</t>
  </si>
  <si>
    <t>69255400-0</t>
  </si>
  <si>
    <t>I M DE LO ESPEJO</t>
  </si>
  <si>
    <t>69255100-1</t>
  </si>
  <si>
    <t>I M DE COLBÚN</t>
  </si>
  <si>
    <t>69130500-7</t>
  </si>
  <si>
    <t>I M DE PALMILLA</t>
  </si>
  <si>
    <t>69091000-4</t>
  </si>
  <si>
    <t>IO M DE CODEGUA</t>
  </si>
  <si>
    <t>69080400-K</t>
  </si>
  <si>
    <t>I M DE SAN RAFAEL</t>
  </si>
  <si>
    <t>69264500-6</t>
  </si>
  <si>
    <t>I M DE LOS ANGELES</t>
  </si>
  <si>
    <t>69170101-8</t>
  </si>
  <si>
    <t>C M DE LA FLORIDA</t>
  </si>
  <si>
    <t>70933700-9</t>
  </si>
  <si>
    <t>C M DE PUENTE ALTO</t>
  </si>
  <si>
    <t>70856400-1</t>
  </si>
  <si>
    <t>I M DE MACHALÍ</t>
  </si>
  <si>
    <t>69080200-7</t>
  </si>
  <si>
    <t>I M DE EL BOSQUE</t>
  </si>
  <si>
    <t>69255300-4</t>
  </si>
  <si>
    <t>I M DE LOS ÁLAMOS</t>
  </si>
  <si>
    <t>69160401-2</t>
  </si>
  <si>
    <t>I M DECURACAVÍ</t>
  </si>
  <si>
    <t>69073900-3</t>
  </si>
  <si>
    <t>I M DE TUCAPEL</t>
  </si>
  <si>
    <t>69141801-4</t>
  </si>
  <si>
    <t>C M DE SAN JOSÉ DE MAIPO</t>
  </si>
  <si>
    <t>70902400-0</t>
  </si>
  <si>
    <t>CORP.MUNIC.SERV.Y DES. SOCIAL MAIPU.</t>
  </si>
  <si>
    <t>71309800-0</t>
  </si>
  <si>
    <t>ILUSTRE MUNICIPALIDAD DE MACHALI</t>
  </si>
  <si>
    <t>ILUSTRE MUNICIPALIDAD DE BULNES</t>
  </si>
  <si>
    <t>69141200-8</t>
  </si>
  <si>
    <t>ILUSTRE MUNICIPALIDAD DE SANTIAGO</t>
  </si>
  <si>
    <t>69070100-6</t>
  </si>
  <si>
    <t>ILUSTRE MUNICIPALIDAD DE SAN NICOLAS</t>
  </si>
  <si>
    <t>69140800-0</t>
  </si>
  <si>
    <t>ILUSTRE MUNICIPALIDAD DE QUIRIHUE</t>
  </si>
  <si>
    <t>69140100-6</t>
  </si>
  <si>
    <t>ILUSTRE MUNICIPALIDAD DE ARAUCO</t>
  </si>
  <si>
    <t>69160100-5</t>
  </si>
  <si>
    <t>CORP. DE ESTUDIO,CAP. Y EMPLEO DE LA CÁMARA DE PRODUCCIÓN Y COMERCIO CONCEPCIÓN</t>
  </si>
  <si>
    <t>71360000-8</t>
  </si>
  <si>
    <t>ILUSTRE MUNICIPALIDAD DE EL CARMEN</t>
  </si>
  <si>
    <t>69141700-K</t>
  </si>
  <si>
    <t>ILUSTRE MUNICIPALIDAD DE SAN ROSENDO</t>
  </si>
  <si>
    <t>69151100-6</t>
  </si>
  <si>
    <t>ILUSTRE MUNICIPALIDAD DE PORTEZUELO</t>
  </si>
  <si>
    <t>69140200-2</t>
  </si>
  <si>
    <t>ILUSTRE MUNICIPALIDAD DE CANETE</t>
  </si>
  <si>
    <t>69160500-0</t>
  </si>
  <si>
    <t>ILUSTRE MUNICIPALIDAD DE CHILLAN</t>
  </si>
  <si>
    <t>69140900-7</t>
  </si>
  <si>
    <t>ILUSTRE MUNICIPALIDAD DE COLLIPULLI</t>
  </si>
  <si>
    <t>69180500-K</t>
  </si>
  <si>
    <t>ILUSTRE MUNICIPALIDAD DE CERRILLOS</t>
  </si>
  <si>
    <t>69255000-5</t>
  </si>
  <si>
    <t>ILUSTRE MUNICIPALIDAD DE PURRANQUE</t>
  </si>
  <si>
    <t>69210500-1</t>
  </si>
  <si>
    <t>CORP MUN SALUD EDUC ATEN MENOR QUINCHAO</t>
  </si>
  <si>
    <t>71164300-1</t>
  </si>
  <si>
    <t>ILUSTRE MUNICIPALIDAD DE SAN JAVIER</t>
  </si>
  <si>
    <t>69130100-1</t>
  </si>
  <si>
    <t>ILUSTRE MUNICIPALIDAD DE PELLUHUE</t>
  </si>
  <si>
    <t>69252700-3</t>
  </si>
  <si>
    <t>CORP.MUN.VINA DEL MAR PARA DES.SOCIAL</t>
  </si>
  <si>
    <t>70872300-2</t>
  </si>
  <si>
    <t>ILUSTRE MUNICIPALIDAD DE RINCONADA LOS ANDES</t>
  </si>
  <si>
    <t>69051300-5</t>
  </si>
  <si>
    <t>ILUSTRE MUNICIPALIDAD DE OLMUE</t>
  </si>
  <si>
    <t>69061200-3</t>
  </si>
  <si>
    <t>ILUSTRE MUNICIPALIDAD DE LICANTEN</t>
  </si>
  <si>
    <t>ILUSTRE MUNICIPALIDAD DE LAUTARO</t>
  </si>
  <si>
    <t>69190100-9</t>
  </si>
  <si>
    <t>ILUSTRE MUNICIPALIDAD DE LOS SAUCES</t>
  </si>
  <si>
    <t>69180300-7</t>
  </si>
  <si>
    <t>I M DE QUILLOTA</t>
  </si>
  <si>
    <t>61930600-7</t>
  </si>
  <si>
    <t>I M DE PANQUEHUE</t>
  </si>
  <si>
    <t>69050800-1</t>
  </si>
  <si>
    <t>I M DE SANTA BÁRBARA</t>
  </si>
  <si>
    <t>69170201-4</t>
  </si>
  <si>
    <t>I M DE NACIMIENTO</t>
  </si>
  <si>
    <t>69170700-8</t>
  </si>
  <si>
    <t>I M DE YUMBEL</t>
  </si>
  <si>
    <t>69150902-8</t>
  </si>
  <si>
    <t>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</si>
</sst>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1" fontId="4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2" applyFont="1"/>
    <xf numFmtId="0" fontId="0" fillId="0" borderId="0" xfId="0" applyBorder="1"/>
    <xf numFmtId="0" fontId="4" fillId="0" borderId="0" xfId="0" applyFont="1"/>
    <xf numFmtId="0" fontId="5" fillId="0" borderId="0" xfId="2" applyFont="1"/>
    <xf numFmtId="0" fontId="7" fillId="3" borderId="4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8" fillId="0" borderId="4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8" fillId="0" borderId="4" xfId="2" applyFont="1" applyBorder="1" applyAlignment="1">
      <alignment horizontal="center" vertical="center"/>
    </xf>
    <xf numFmtId="3" fontId="8" fillId="0" borderId="4" xfId="2" applyNumberFormat="1" applyFont="1" applyBorder="1" applyAlignment="1">
      <alignment horizontal="right" vertical="center"/>
    </xf>
    <xf numFmtId="0" fontId="8" fillId="0" borderId="6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0" applyFont="1" applyBorder="1"/>
    <xf numFmtId="0" fontId="6" fillId="2" borderId="3" xfId="2" applyFont="1" applyFill="1" applyBorder="1" applyAlignment="1">
      <alignment vertical="center" wrapText="1"/>
    </xf>
    <xf numFmtId="0" fontId="7" fillId="4" borderId="9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7" fillId="4" borderId="0" xfId="2" applyFont="1" applyFill="1" applyBorder="1" applyAlignment="1">
      <alignment horizontal="center" vertical="center" wrapText="1"/>
    </xf>
    <xf numFmtId="41" fontId="4" fillId="0" borderId="0" xfId="0" applyNumberFormat="1" applyFont="1"/>
    <xf numFmtId="41" fontId="1" fillId="5" borderId="0" xfId="1" applyFont="1" applyFill="1"/>
    <xf numFmtId="41" fontId="0" fillId="0" borderId="0" xfId="1" applyFont="1" applyBorder="1"/>
    <xf numFmtId="41" fontId="0" fillId="0" borderId="0" xfId="0" applyNumberFormat="1" applyBorder="1"/>
    <xf numFmtId="0" fontId="6" fillId="2" borderId="1" xfId="2" applyFont="1" applyFill="1" applyBorder="1" applyAlignment="1">
      <alignment vertical="center" wrapText="1"/>
    </xf>
    <xf numFmtId="0" fontId="6" fillId="2" borderId="2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41" fontId="9" fillId="5" borderId="11" xfId="2" applyNumberFormat="1" applyFont="1" applyFill="1" applyBorder="1"/>
    <xf numFmtId="0" fontId="9" fillId="5" borderId="11" xfId="2" applyFont="1" applyFill="1" applyBorder="1"/>
    <xf numFmtId="41" fontId="9" fillId="5" borderId="11" xfId="3" applyFont="1" applyFill="1" applyBorder="1"/>
    <xf numFmtId="41" fontId="10" fillId="5" borderId="11" xfId="0" applyNumberFormat="1" applyFont="1" applyFill="1" applyBorder="1"/>
    <xf numFmtId="0" fontId="9" fillId="5" borderId="11" xfId="2" applyFont="1" applyFill="1" applyBorder="1" applyAlignment="1">
      <alignment horizontal="right"/>
    </xf>
    <xf numFmtId="49" fontId="9" fillId="5" borderId="11" xfId="2" applyNumberFormat="1" applyFont="1" applyFill="1" applyBorder="1" applyAlignment="1">
      <alignment vertical="top"/>
    </xf>
    <xf numFmtId="0" fontId="9" fillId="5" borderId="11" xfId="2" applyNumberFormat="1" applyFont="1" applyFill="1" applyBorder="1"/>
    <xf numFmtId="0" fontId="9" fillId="5" borderId="11" xfId="2" applyNumberFormat="1" applyFont="1" applyFill="1" applyBorder="1" applyAlignment="1">
      <alignment horizontal="right"/>
    </xf>
    <xf numFmtId="41" fontId="10" fillId="5" borderId="11" xfId="1" applyFont="1" applyFill="1" applyBorder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8" borderId="12" xfId="0" applyFill="1" applyBorder="1" applyAlignment="1">
      <alignment horizontal="center"/>
    </xf>
  </cellXfs>
  <cellStyles count="4">
    <cellStyle name="Millares [0]" xfId="1" builtinId="6"/>
    <cellStyle name="Millares [0] 3" xfId="3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workbookViewId="0">
      <selection activeCell="O14" sqref="O14"/>
    </sheetView>
  </sheetViews>
  <sheetFormatPr baseColWidth="10" defaultRowHeight="12.75" x14ac:dyDescent="0.2"/>
  <cols>
    <col min="1" max="1" width="11.42578125" style="3"/>
    <col min="2" max="2" width="41.85546875" style="3" customWidth="1"/>
    <col min="3" max="4" width="11.42578125" style="3"/>
    <col min="5" max="5" width="12.28515625" style="3" bestFit="1" customWidth="1"/>
    <col min="6" max="6" width="13.140625" style="3" bestFit="1" customWidth="1"/>
    <col min="7" max="8" width="15.28515625" style="2" customWidth="1"/>
    <col min="9" max="9" width="13.85546875" style="2" bestFit="1" customWidth="1"/>
    <col min="10" max="10" width="14.7109375" style="3" customWidth="1"/>
    <col min="11" max="16384" width="11.42578125" style="3"/>
  </cols>
  <sheetData>
    <row r="1" spans="1:9" ht="13.5" thickBot="1" x14ac:dyDescent="0.25">
      <c r="A1" s="1"/>
      <c r="B1" s="1"/>
      <c r="C1" s="1"/>
      <c r="D1" s="1"/>
      <c r="E1" s="1"/>
      <c r="F1" s="1"/>
    </row>
    <row r="2" spans="1:9" ht="13.5" thickBot="1" x14ac:dyDescent="0.25">
      <c r="B2" s="4"/>
      <c r="C2" s="22" t="s">
        <v>0</v>
      </c>
      <c r="D2" s="23"/>
      <c r="E2" s="24"/>
      <c r="F2" s="1"/>
    </row>
    <row r="3" spans="1:9" ht="13.5" thickBot="1" x14ac:dyDescent="0.25">
      <c r="B3" s="4"/>
      <c r="C3" s="25" t="s">
        <v>1</v>
      </c>
      <c r="D3" s="26"/>
      <c r="E3" s="27"/>
      <c r="F3" s="1"/>
    </row>
    <row r="4" spans="1:9" ht="13.5" thickBot="1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1"/>
    </row>
    <row r="5" spans="1:9" ht="13.5" thickBot="1" x14ac:dyDescent="0.25">
      <c r="A5" s="7"/>
      <c r="B5" s="8" t="s">
        <v>7</v>
      </c>
      <c r="C5" s="7"/>
      <c r="D5" s="9" t="s">
        <v>8</v>
      </c>
      <c r="E5" s="10">
        <v>7802468727</v>
      </c>
      <c r="F5" s="1"/>
    </row>
    <row r="6" spans="1:9" ht="13.5" thickBot="1" x14ac:dyDescent="0.25">
      <c r="A6" s="7"/>
      <c r="B6" s="11"/>
      <c r="C6" s="7"/>
      <c r="D6" s="7"/>
      <c r="E6" s="7"/>
      <c r="F6" s="1"/>
    </row>
    <row r="9" spans="1:9" ht="13.5" thickBot="1" x14ac:dyDescent="0.25">
      <c r="A9" s="1"/>
      <c r="B9" s="12"/>
      <c r="C9" s="1"/>
      <c r="D9" s="1"/>
      <c r="E9" s="1"/>
      <c r="F9" s="1"/>
      <c r="G9" s="13"/>
      <c r="I9" s="13"/>
    </row>
    <row r="10" spans="1:9" ht="13.5" thickBot="1" x14ac:dyDescent="0.25">
      <c r="B10" s="22" t="s">
        <v>9</v>
      </c>
      <c r="C10" s="23"/>
      <c r="D10" s="23"/>
      <c r="E10" s="24"/>
      <c r="F10" s="14"/>
      <c r="G10" s="39" t="s">
        <v>112</v>
      </c>
      <c r="H10" s="40"/>
      <c r="I10" s="40"/>
    </row>
    <row r="11" spans="1:9" ht="25.5" x14ac:dyDescent="0.2">
      <c r="A11" s="15" t="s">
        <v>10</v>
      </c>
      <c r="B11" s="16" t="s">
        <v>3</v>
      </c>
      <c r="C11" s="15" t="s">
        <v>10</v>
      </c>
      <c r="D11" s="15" t="s">
        <v>11</v>
      </c>
      <c r="E11" s="15" t="s">
        <v>12</v>
      </c>
      <c r="F11" s="17" t="s">
        <v>13</v>
      </c>
      <c r="G11" s="41"/>
      <c r="H11" s="28"/>
      <c r="I11" s="29"/>
    </row>
    <row r="12" spans="1:9" x14ac:dyDescent="0.2">
      <c r="A12" s="31">
        <v>69140301</v>
      </c>
      <c r="B12" s="31" t="s">
        <v>14</v>
      </c>
      <c r="C12" s="31" t="s">
        <v>15</v>
      </c>
      <c r="D12" s="31"/>
      <c r="E12" s="31"/>
      <c r="F12" s="32">
        <v>82843311</v>
      </c>
      <c r="G12" s="33"/>
      <c r="H12" s="33"/>
      <c r="I12" s="33">
        <f>F12</f>
        <v>82843311</v>
      </c>
    </row>
    <row r="13" spans="1:9" x14ac:dyDescent="0.2">
      <c r="A13" s="31">
        <v>61976000</v>
      </c>
      <c r="B13" s="31" t="s">
        <v>16</v>
      </c>
      <c r="C13" s="31" t="s">
        <v>17</v>
      </c>
      <c r="D13" s="31"/>
      <c r="E13" s="31"/>
      <c r="F13" s="32">
        <v>93005272</v>
      </c>
      <c r="G13" s="33"/>
      <c r="H13" s="33"/>
      <c r="I13" s="33">
        <f t="shared" ref="I13:I76" si="0">F13</f>
        <v>93005272</v>
      </c>
    </row>
    <row r="14" spans="1:9" x14ac:dyDescent="0.2">
      <c r="A14" s="31">
        <v>69071302</v>
      </c>
      <c r="B14" s="31" t="s">
        <v>18</v>
      </c>
      <c r="C14" s="31" t="s">
        <v>19</v>
      </c>
      <c r="D14" s="31"/>
      <c r="E14" s="31"/>
      <c r="F14" s="32">
        <v>397151765</v>
      </c>
      <c r="G14" s="33"/>
      <c r="H14" s="33"/>
      <c r="I14" s="33">
        <f t="shared" si="0"/>
        <v>397151765</v>
      </c>
    </row>
    <row r="15" spans="1:9" x14ac:dyDescent="0.2">
      <c r="A15" s="31">
        <v>69091100</v>
      </c>
      <c r="B15" s="31" t="s">
        <v>20</v>
      </c>
      <c r="C15" s="31" t="s">
        <v>21</v>
      </c>
      <c r="D15" s="31"/>
      <c r="E15" s="31"/>
      <c r="F15" s="32">
        <v>97718083</v>
      </c>
      <c r="G15" s="33">
        <f>F15+F16</f>
        <v>183569447</v>
      </c>
      <c r="H15" s="33"/>
      <c r="I15" s="33"/>
    </row>
    <row r="16" spans="1:9" x14ac:dyDescent="0.2">
      <c r="A16" s="31">
        <v>69100500</v>
      </c>
      <c r="B16" s="31" t="s">
        <v>22</v>
      </c>
      <c r="C16" s="31" t="s">
        <v>23</v>
      </c>
      <c r="D16" s="31"/>
      <c r="E16" s="31"/>
      <c r="F16" s="32">
        <v>85851364</v>
      </c>
      <c r="G16" s="33"/>
      <c r="H16" s="33"/>
      <c r="I16" s="33"/>
    </row>
    <row r="17" spans="1:9" x14ac:dyDescent="0.2">
      <c r="A17" s="31">
        <v>69255400</v>
      </c>
      <c r="B17" s="31" t="s">
        <v>24</v>
      </c>
      <c r="C17" s="31" t="s">
        <v>25</v>
      </c>
      <c r="D17" s="31"/>
      <c r="E17" s="31"/>
      <c r="F17" s="32">
        <v>203526353</v>
      </c>
      <c r="G17" s="33">
        <f t="shared" ref="G17:G75" si="1">F17</f>
        <v>203526353</v>
      </c>
      <c r="H17" s="33"/>
      <c r="I17" s="33"/>
    </row>
    <row r="18" spans="1:9" x14ac:dyDescent="0.2">
      <c r="A18" s="31">
        <v>69255100</v>
      </c>
      <c r="B18" s="31" t="s">
        <v>26</v>
      </c>
      <c r="C18" s="31" t="s">
        <v>27</v>
      </c>
      <c r="D18" s="31"/>
      <c r="E18" s="31"/>
      <c r="F18" s="32">
        <v>281189795</v>
      </c>
      <c r="G18" s="33">
        <f t="shared" si="1"/>
        <v>281189795</v>
      </c>
      <c r="H18" s="33"/>
      <c r="I18" s="33"/>
    </row>
    <row r="19" spans="1:9" x14ac:dyDescent="0.2">
      <c r="A19" s="31">
        <v>69130500</v>
      </c>
      <c r="B19" s="31" t="s">
        <v>28</v>
      </c>
      <c r="C19" s="31" t="s">
        <v>29</v>
      </c>
      <c r="D19" s="31"/>
      <c r="E19" s="31"/>
      <c r="F19" s="32">
        <v>218348957</v>
      </c>
      <c r="G19" s="33">
        <f t="shared" si="1"/>
        <v>218348957</v>
      </c>
      <c r="H19" s="33"/>
      <c r="I19" s="33"/>
    </row>
    <row r="20" spans="1:9" x14ac:dyDescent="0.2">
      <c r="A20" s="31">
        <v>69091000</v>
      </c>
      <c r="B20" s="31" t="s">
        <v>30</v>
      </c>
      <c r="C20" s="31" t="s">
        <v>31</v>
      </c>
      <c r="D20" s="31"/>
      <c r="E20" s="31"/>
      <c r="F20" s="32">
        <v>107116332</v>
      </c>
      <c r="G20" s="33">
        <f t="shared" si="1"/>
        <v>107116332</v>
      </c>
      <c r="H20" s="33"/>
      <c r="I20" s="33"/>
    </row>
    <row r="21" spans="1:9" x14ac:dyDescent="0.2">
      <c r="A21" s="31">
        <v>69080400</v>
      </c>
      <c r="B21" s="31" t="s">
        <v>32</v>
      </c>
      <c r="C21" s="31" t="s">
        <v>33</v>
      </c>
      <c r="D21" s="31"/>
      <c r="E21" s="31"/>
      <c r="F21" s="32">
        <v>119434535</v>
      </c>
      <c r="G21" s="33">
        <f t="shared" si="1"/>
        <v>119434535</v>
      </c>
      <c r="H21" s="33"/>
      <c r="I21" s="33"/>
    </row>
    <row r="22" spans="1:9" x14ac:dyDescent="0.2">
      <c r="A22" s="34">
        <v>69264500</v>
      </c>
      <c r="B22" s="31" t="s">
        <v>34</v>
      </c>
      <c r="C22" s="31" t="s">
        <v>35</v>
      </c>
      <c r="D22" s="31"/>
      <c r="E22" s="31"/>
      <c r="F22" s="32">
        <v>108535850</v>
      </c>
      <c r="G22" s="33"/>
      <c r="H22" s="33">
        <f>F22</f>
        <v>108535850</v>
      </c>
      <c r="I22" s="33"/>
    </row>
    <row r="23" spans="1:9" x14ac:dyDescent="0.2">
      <c r="A23" s="31">
        <v>69170101</v>
      </c>
      <c r="B23" s="31" t="s">
        <v>36</v>
      </c>
      <c r="C23" s="31" t="s">
        <v>37</v>
      </c>
      <c r="D23" s="31"/>
      <c r="E23" s="31"/>
      <c r="F23" s="32">
        <v>956830138</v>
      </c>
      <c r="G23" s="33"/>
      <c r="H23" s="33"/>
      <c r="I23" s="33">
        <f t="shared" si="0"/>
        <v>956830138</v>
      </c>
    </row>
    <row r="24" spans="1:9" x14ac:dyDescent="0.2">
      <c r="A24" s="31">
        <v>70933700</v>
      </c>
      <c r="B24" s="31" t="s">
        <v>38</v>
      </c>
      <c r="C24" s="31" t="s">
        <v>39</v>
      </c>
      <c r="D24" s="31"/>
      <c r="E24" s="31"/>
      <c r="F24" s="32">
        <v>625980337</v>
      </c>
      <c r="G24" s="33"/>
      <c r="H24" s="33"/>
      <c r="I24" s="33">
        <f t="shared" si="0"/>
        <v>625980337</v>
      </c>
    </row>
    <row r="25" spans="1:9" x14ac:dyDescent="0.2">
      <c r="A25" s="31">
        <v>70856400</v>
      </c>
      <c r="B25" s="31" t="s">
        <v>40</v>
      </c>
      <c r="C25" s="31" t="s">
        <v>41</v>
      </c>
      <c r="D25" s="31"/>
      <c r="E25" s="31"/>
      <c r="F25" s="32">
        <v>934320415</v>
      </c>
      <c r="G25" s="33"/>
      <c r="H25" s="33"/>
      <c r="I25" s="33">
        <f t="shared" si="0"/>
        <v>934320415</v>
      </c>
    </row>
    <row r="26" spans="1:9" x14ac:dyDescent="0.2">
      <c r="A26" s="31">
        <v>69080200</v>
      </c>
      <c r="B26" s="31" t="s">
        <v>42</v>
      </c>
      <c r="C26" s="31" t="s">
        <v>43</v>
      </c>
      <c r="D26" s="31"/>
      <c r="E26" s="31"/>
      <c r="F26" s="32">
        <v>158555941</v>
      </c>
      <c r="G26" s="33">
        <f t="shared" si="1"/>
        <v>158555941</v>
      </c>
      <c r="H26" s="33"/>
      <c r="I26" s="33"/>
    </row>
    <row r="27" spans="1:9" x14ac:dyDescent="0.2">
      <c r="A27" s="31">
        <v>69255300</v>
      </c>
      <c r="B27" s="31" t="s">
        <v>44</v>
      </c>
      <c r="C27" s="31" t="s">
        <v>45</v>
      </c>
      <c r="D27" s="31"/>
      <c r="E27" s="31"/>
      <c r="F27" s="32">
        <v>405920960</v>
      </c>
      <c r="G27" s="33">
        <f t="shared" si="1"/>
        <v>405920960</v>
      </c>
      <c r="H27" s="33"/>
      <c r="I27" s="33"/>
    </row>
    <row r="28" spans="1:9" x14ac:dyDescent="0.2">
      <c r="A28" s="31">
        <v>69160401</v>
      </c>
      <c r="B28" s="31" t="s">
        <v>46</v>
      </c>
      <c r="C28" s="31" t="s">
        <v>47</v>
      </c>
      <c r="D28" s="31"/>
      <c r="E28" s="31"/>
      <c r="F28" s="32">
        <v>203977601</v>
      </c>
      <c r="G28" s="33"/>
      <c r="H28" s="33"/>
      <c r="I28" s="33">
        <f t="shared" si="0"/>
        <v>203977601</v>
      </c>
    </row>
    <row r="29" spans="1:9" x14ac:dyDescent="0.2">
      <c r="A29" s="31">
        <v>69073900</v>
      </c>
      <c r="B29" s="31" t="s">
        <v>48</v>
      </c>
      <c r="C29" s="31" t="s">
        <v>49</v>
      </c>
      <c r="D29" s="31"/>
      <c r="E29" s="31"/>
      <c r="F29" s="32">
        <v>179986352</v>
      </c>
      <c r="G29" s="33">
        <f>F29</f>
        <v>179986352</v>
      </c>
      <c r="H29" s="33"/>
      <c r="I29" s="33"/>
    </row>
    <row r="30" spans="1:9" x14ac:dyDescent="0.2">
      <c r="A30" s="31">
        <v>69141801</v>
      </c>
      <c r="B30" s="31" t="s">
        <v>50</v>
      </c>
      <c r="C30" s="31" t="s">
        <v>51</v>
      </c>
      <c r="D30" s="31"/>
      <c r="E30" s="31"/>
      <c r="F30" s="32">
        <v>138593914</v>
      </c>
      <c r="G30" s="33"/>
      <c r="H30" s="33"/>
      <c r="I30" s="33">
        <f t="shared" si="0"/>
        <v>138593914</v>
      </c>
    </row>
    <row r="31" spans="1:9" x14ac:dyDescent="0.2">
      <c r="A31" s="31">
        <v>70902400</v>
      </c>
      <c r="B31" s="31" t="s">
        <v>52</v>
      </c>
      <c r="C31" s="31" t="s">
        <v>53</v>
      </c>
      <c r="D31" s="31"/>
      <c r="E31" s="31"/>
      <c r="F31" s="32">
        <v>130521698</v>
      </c>
      <c r="G31" s="33"/>
      <c r="H31" s="33"/>
      <c r="I31" s="33">
        <f t="shared" si="0"/>
        <v>130521698</v>
      </c>
    </row>
    <row r="32" spans="1:9" x14ac:dyDescent="0.2">
      <c r="A32" s="31">
        <v>71309800</v>
      </c>
      <c r="B32" s="31" t="s">
        <v>54</v>
      </c>
      <c r="C32" s="31" t="s">
        <v>55</v>
      </c>
      <c r="D32" s="31"/>
      <c r="E32" s="31"/>
      <c r="F32" s="32">
        <v>6330967</v>
      </c>
      <c r="G32" s="33"/>
      <c r="H32" s="33"/>
      <c r="I32" s="33">
        <f t="shared" si="0"/>
        <v>6330967</v>
      </c>
    </row>
    <row r="33" spans="1:9" x14ac:dyDescent="0.2">
      <c r="A33" s="31">
        <v>71309800</v>
      </c>
      <c r="B33" s="31" t="s">
        <v>54</v>
      </c>
      <c r="C33" s="31" t="s">
        <v>55</v>
      </c>
      <c r="D33" s="31"/>
      <c r="E33" s="31"/>
      <c r="F33" s="32">
        <v>8880489</v>
      </c>
      <c r="G33" s="33"/>
      <c r="H33" s="33"/>
      <c r="I33" s="33">
        <f t="shared" si="0"/>
        <v>8880489</v>
      </c>
    </row>
    <row r="34" spans="1:9" x14ac:dyDescent="0.2">
      <c r="A34" s="31">
        <v>71309800</v>
      </c>
      <c r="B34" s="31" t="s">
        <v>54</v>
      </c>
      <c r="C34" s="31" t="s">
        <v>55</v>
      </c>
      <c r="D34" s="31"/>
      <c r="E34" s="31"/>
      <c r="F34" s="32">
        <v>6794391</v>
      </c>
      <c r="G34" s="33"/>
      <c r="H34" s="33"/>
      <c r="I34" s="33">
        <f t="shared" si="0"/>
        <v>6794391</v>
      </c>
    </row>
    <row r="35" spans="1:9" x14ac:dyDescent="0.2">
      <c r="A35" s="31">
        <v>69080200</v>
      </c>
      <c r="B35" s="31" t="s">
        <v>56</v>
      </c>
      <c r="C35" s="31" t="s">
        <v>43</v>
      </c>
      <c r="D35" s="35"/>
      <c r="E35" s="36"/>
      <c r="F35" s="32">
        <v>43194272</v>
      </c>
      <c r="G35" s="33"/>
      <c r="H35" s="33">
        <f t="shared" ref="H35:H65" si="2">F35</f>
        <v>43194272</v>
      </c>
      <c r="I35" s="33"/>
    </row>
    <row r="36" spans="1:9" x14ac:dyDescent="0.2">
      <c r="A36" s="31">
        <v>69141200</v>
      </c>
      <c r="B36" s="31" t="s">
        <v>57</v>
      </c>
      <c r="C36" s="31" t="s">
        <v>58</v>
      </c>
      <c r="D36" s="35"/>
      <c r="E36" s="36"/>
      <c r="F36" s="32">
        <v>4817302</v>
      </c>
      <c r="G36" s="33">
        <f>F36+F37</f>
        <v>9491559</v>
      </c>
      <c r="H36" s="33"/>
      <c r="I36" s="33"/>
    </row>
    <row r="37" spans="1:9" x14ac:dyDescent="0.2">
      <c r="A37" s="31"/>
      <c r="B37" s="31" t="s">
        <v>57</v>
      </c>
      <c r="C37" s="31" t="s">
        <v>58</v>
      </c>
      <c r="D37" s="35"/>
      <c r="E37" s="36"/>
      <c r="F37" s="32">
        <v>4674257</v>
      </c>
      <c r="G37" s="33"/>
      <c r="H37" s="33"/>
      <c r="I37" s="33"/>
    </row>
    <row r="38" spans="1:9" x14ac:dyDescent="0.2">
      <c r="A38" s="31">
        <v>69070100</v>
      </c>
      <c r="B38" s="31" t="s">
        <v>59</v>
      </c>
      <c r="C38" s="31" t="s">
        <v>60</v>
      </c>
      <c r="D38" s="35"/>
      <c r="E38" s="34"/>
      <c r="F38" s="32">
        <v>4632073</v>
      </c>
      <c r="G38" s="33">
        <f>F38+F39+F40</f>
        <v>21027926</v>
      </c>
      <c r="H38" s="33"/>
      <c r="I38" s="33"/>
    </row>
    <row r="39" spans="1:9" x14ac:dyDescent="0.2">
      <c r="A39" s="31"/>
      <c r="B39" s="31" t="s">
        <v>59</v>
      </c>
      <c r="C39" s="31" t="s">
        <v>60</v>
      </c>
      <c r="D39" s="35"/>
      <c r="E39" s="34"/>
      <c r="F39" s="32">
        <v>7130917</v>
      </c>
      <c r="G39" s="33"/>
      <c r="H39" s="33"/>
      <c r="I39" s="33"/>
    </row>
    <row r="40" spans="1:9" x14ac:dyDescent="0.2">
      <c r="A40" s="31"/>
      <c r="B40" s="31" t="s">
        <v>59</v>
      </c>
      <c r="C40" s="31" t="s">
        <v>60</v>
      </c>
      <c r="D40" s="35"/>
      <c r="E40" s="34"/>
      <c r="F40" s="32">
        <v>9264936</v>
      </c>
      <c r="G40" s="33"/>
      <c r="H40" s="33"/>
      <c r="I40" s="33"/>
    </row>
    <row r="41" spans="1:9" x14ac:dyDescent="0.2">
      <c r="A41" s="31">
        <v>69140800</v>
      </c>
      <c r="B41" s="31" t="s">
        <v>61</v>
      </c>
      <c r="C41" s="31" t="s">
        <v>62</v>
      </c>
      <c r="D41" s="35"/>
      <c r="E41" s="36"/>
      <c r="F41" s="32">
        <v>7893903</v>
      </c>
      <c r="G41" s="33"/>
      <c r="H41" s="33">
        <f t="shared" si="2"/>
        <v>7893903</v>
      </c>
      <c r="I41" s="33"/>
    </row>
    <row r="42" spans="1:9" x14ac:dyDescent="0.2">
      <c r="A42" s="31"/>
      <c r="B42" s="31" t="s">
        <v>61</v>
      </c>
      <c r="C42" s="31" t="s">
        <v>62</v>
      </c>
      <c r="D42" s="35"/>
      <c r="E42" s="36"/>
      <c r="F42" s="32">
        <v>6973137</v>
      </c>
      <c r="G42" s="33"/>
      <c r="H42" s="33">
        <f t="shared" si="2"/>
        <v>6973137</v>
      </c>
      <c r="I42" s="33"/>
    </row>
    <row r="43" spans="1:9" x14ac:dyDescent="0.2">
      <c r="A43" s="31">
        <v>69140100</v>
      </c>
      <c r="B43" s="31" t="s">
        <v>63</v>
      </c>
      <c r="C43" s="31" t="s">
        <v>64</v>
      </c>
      <c r="D43" s="35"/>
      <c r="E43" s="36"/>
      <c r="F43" s="32">
        <v>6997719</v>
      </c>
      <c r="G43" s="33">
        <f t="shared" si="1"/>
        <v>6997719</v>
      </c>
      <c r="H43" s="33"/>
      <c r="I43" s="33"/>
    </row>
    <row r="44" spans="1:9" x14ac:dyDescent="0.2">
      <c r="A44" s="31">
        <v>69160100</v>
      </c>
      <c r="B44" s="31" t="s">
        <v>65</v>
      </c>
      <c r="C44" s="31" t="s">
        <v>66</v>
      </c>
      <c r="D44" s="35"/>
      <c r="E44" s="36"/>
      <c r="F44" s="32">
        <v>5000000</v>
      </c>
      <c r="G44" s="33">
        <f t="shared" si="1"/>
        <v>5000000</v>
      </c>
      <c r="H44" s="33"/>
      <c r="I44" s="33"/>
    </row>
    <row r="45" spans="1:9" x14ac:dyDescent="0.2">
      <c r="A45" s="31">
        <v>71360000</v>
      </c>
      <c r="B45" s="31" t="s">
        <v>67</v>
      </c>
      <c r="C45" s="31" t="s">
        <v>68</v>
      </c>
      <c r="D45" s="31"/>
      <c r="E45" s="31"/>
      <c r="F45" s="32">
        <v>65933994</v>
      </c>
      <c r="G45" s="33"/>
      <c r="H45" s="33"/>
      <c r="I45" s="33">
        <f t="shared" si="0"/>
        <v>65933994</v>
      </c>
    </row>
    <row r="46" spans="1:9" x14ac:dyDescent="0.2">
      <c r="A46" s="31">
        <v>69141700</v>
      </c>
      <c r="B46" s="31" t="s">
        <v>69</v>
      </c>
      <c r="C46" s="31" t="s">
        <v>70</v>
      </c>
      <c r="D46" s="35"/>
      <c r="E46" s="36"/>
      <c r="F46" s="32">
        <v>87236228</v>
      </c>
      <c r="G46" s="33">
        <f t="shared" si="1"/>
        <v>87236228</v>
      </c>
      <c r="H46" s="33"/>
      <c r="I46" s="33"/>
    </row>
    <row r="47" spans="1:9" x14ac:dyDescent="0.2">
      <c r="A47" s="31">
        <v>69151100</v>
      </c>
      <c r="B47" s="31" t="s">
        <v>71</v>
      </c>
      <c r="C47" s="31" t="s">
        <v>72</v>
      </c>
      <c r="D47" s="35"/>
      <c r="E47" s="36"/>
      <c r="F47" s="32">
        <v>4231531</v>
      </c>
      <c r="G47" s="33">
        <f t="shared" si="1"/>
        <v>4231531</v>
      </c>
      <c r="H47" s="33"/>
      <c r="I47" s="33"/>
    </row>
    <row r="48" spans="1:9" x14ac:dyDescent="0.2">
      <c r="A48" s="31">
        <v>69140200</v>
      </c>
      <c r="B48" s="31" t="s">
        <v>73</v>
      </c>
      <c r="C48" s="31" t="s">
        <v>74</v>
      </c>
      <c r="D48" s="35"/>
      <c r="E48" s="36"/>
      <c r="F48" s="32">
        <v>1998616</v>
      </c>
      <c r="G48" s="33">
        <f t="shared" si="1"/>
        <v>1998616</v>
      </c>
      <c r="H48" s="33"/>
      <c r="I48" s="33"/>
    </row>
    <row r="49" spans="1:9" x14ac:dyDescent="0.2">
      <c r="A49" s="31">
        <v>69160500</v>
      </c>
      <c r="B49" s="31" t="s">
        <v>75</v>
      </c>
      <c r="C49" s="31" t="s">
        <v>76</v>
      </c>
      <c r="D49" s="35"/>
      <c r="E49" s="36"/>
      <c r="F49" s="32">
        <v>43997666</v>
      </c>
      <c r="G49" s="33">
        <f t="shared" si="1"/>
        <v>43997666</v>
      </c>
      <c r="H49" s="33"/>
      <c r="I49" s="33"/>
    </row>
    <row r="50" spans="1:9" x14ac:dyDescent="0.2">
      <c r="A50" s="31">
        <v>69140900</v>
      </c>
      <c r="B50" s="31" t="s">
        <v>77</v>
      </c>
      <c r="C50" s="31" t="s">
        <v>78</v>
      </c>
      <c r="D50" s="35"/>
      <c r="E50" s="36"/>
      <c r="F50" s="32">
        <v>44218307</v>
      </c>
      <c r="G50" s="33">
        <f t="shared" si="1"/>
        <v>44218307</v>
      </c>
      <c r="H50" s="33"/>
      <c r="I50" s="33"/>
    </row>
    <row r="51" spans="1:9" x14ac:dyDescent="0.2">
      <c r="A51" s="31">
        <v>69180500</v>
      </c>
      <c r="B51" s="31" t="s">
        <v>79</v>
      </c>
      <c r="C51" s="31" t="s">
        <v>80</v>
      </c>
      <c r="D51" s="35"/>
      <c r="E51" s="36"/>
      <c r="F51" s="32">
        <v>3900188</v>
      </c>
      <c r="G51" s="33">
        <f>F51+F52</f>
        <v>8437979</v>
      </c>
      <c r="H51" s="33"/>
      <c r="I51" s="33"/>
    </row>
    <row r="52" spans="1:9" x14ac:dyDescent="0.2">
      <c r="A52" s="31"/>
      <c r="B52" s="31" t="s">
        <v>79</v>
      </c>
      <c r="C52" s="31" t="s">
        <v>80</v>
      </c>
      <c r="D52" s="35"/>
      <c r="E52" s="36"/>
      <c r="F52" s="32">
        <v>4537791</v>
      </c>
      <c r="G52" s="33"/>
      <c r="H52" s="33"/>
      <c r="I52" s="33"/>
    </row>
    <row r="53" spans="1:9" x14ac:dyDescent="0.2">
      <c r="A53" s="31">
        <v>69255000</v>
      </c>
      <c r="B53" s="31" t="s">
        <v>81</v>
      </c>
      <c r="C53" s="31" t="s">
        <v>82</v>
      </c>
      <c r="D53" s="35"/>
      <c r="E53" s="36"/>
      <c r="F53" s="32">
        <v>5098031</v>
      </c>
      <c r="G53" s="33">
        <f>F53+F54</f>
        <v>10243971</v>
      </c>
      <c r="H53" s="33"/>
      <c r="I53" s="33"/>
    </row>
    <row r="54" spans="1:9" x14ac:dyDescent="0.2">
      <c r="A54" s="31"/>
      <c r="B54" s="31" t="s">
        <v>81</v>
      </c>
      <c r="C54" s="31" t="s">
        <v>82</v>
      </c>
      <c r="D54" s="35"/>
      <c r="E54" s="36"/>
      <c r="F54" s="32">
        <v>5145940</v>
      </c>
      <c r="G54" s="33"/>
      <c r="H54" s="33"/>
      <c r="I54" s="33"/>
    </row>
    <row r="55" spans="1:9" x14ac:dyDescent="0.2">
      <c r="A55" s="31">
        <v>69210500</v>
      </c>
      <c r="B55" s="31" t="s">
        <v>83</v>
      </c>
      <c r="C55" s="31" t="s">
        <v>84</v>
      </c>
      <c r="D55" s="35"/>
      <c r="E55" s="36"/>
      <c r="F55" s="32">
        <v>4964234</v>
      </c>
      <c r="G55" s="33">
        <f>F55+F56</f>
        <v>9615474</v>
      </c>
      <c r="H55" s="33"/>
      <c r="I55" s="33"/>
    </row>
    <row r="56" spans="1:9" x14ac:dyDescent="0.2">
      <c r="A56" s="31"/>
      <c r="B56" s="31" t="s">
        <v>83</v>
      </c>
      <c r="C56" s="31" t="s">
        <v>84</v>
      </c>
      <c r="D56" s="35"/>
      <c r="E56" s="36"/>
      <c r="F56" s="32">
        <v>4651240</v>
      </c>
      <c r="G56" s="33"/>
      <c r="H56" s="33"/>
      <c r="I56" s="33"/>
    </row>
    <row r="57" spans="1:9" x14ac:dyDescent="0.2">
      <c r="A57" s="31">
        <v>71164300</v>
      </c>
      <c r="B57" s="31" t="s">
        <v>85</v>
      </c>
      <c r="C57" s="31" t="s">
        <v>86</v>
      </c>
      <c r="D57" s="31"/>
      <c r="E57" s="31"/>
      <c r="F57" s="32">
        <v>30019065</v>
      </c>
      <c r="G57" s="33"/>
      <c r="H57" s="33"/>
      <c r="I57" s="33">
        <f t="shared" si="0"/>
        <v>30019065</v>
      </c>
    </row>
    <row r="58" spans="1:9" x14ac:dyDescent="0.2">
      <c r="A58" s="31">
        <v>69130100</v>
      </c>
      <c r="B58" s="31" t="s">
        <v>87</v>
      </c>
      <c r="C58" s="31" t="s">
        <v>88</v>
      </c>
      <c r="D58" s="35"/>
      <c r="E58" s="34"/>
      <c r="F58" s="32">
        <v>5852584</v>
      </c>
      <c r="G58" s="33">
        <f>F58+F59</f>
        <v>14906765</v>
      </c>
      <c r="H58" s="33"/>
      <c r="I58" s="33"/>
    </row>
    <row r="59" spans="1:9" x14ac:dyDescent="0.2">
      <c r="A59" s="31"/>
      <c r="B59" s="31" t="s">
        <v>87</v>
      </c>
      <c r="C59" s="31" t="s">
        <v>88</v>
      </c>
      <c r="D59" s="35"/>
      <c r="E59" s="34"/>
      <c r="F59" s="32">
        <v>9054181</v>
      </c>
      <c r="G59" s="33"/>
      <c r="H59" s="33"/>
      <c r="I59" s="33"/>
    </row>
    <row r="60" spans="1:9" x14ac:dyDescent="0.2">
      <c r="A60" s="31">
        <v>69252700</v>
      </c>
      <c r="B60" s="31" t="s">
        <v>89</v>
      </c>
      <c r="C60" s="31" t="s">
        <v>90</v>
      </c>
      <c r="D60" s="35"/>
      <c r="E60" s="36"/>
      <c r="F60" s="32">
        <v>4999876</v>
      </c>
      <c r="G60" s="33">
        <f t="shared" si="1"/>
        <v>4999876</v>
      </c>
      <c r="H60" s="33"/>
      <c r="I60" s="33"/>
    </row>
    <row r="61" spans="1:9" x14ac:dyDescent="0.2">
      <c r="A61" s="31">
        <v>70872300</v>
      </c>
      <c r="B61" s="31" t="s">
        <v>91</v>
      </c>
      <c r="C61" s="31" t="s">
        <v>92</v>
      </c>
      <c r="D61" s="31"/>
      <c r="E61" s="31"/>
      <c r="F61" s="32">
        <v>5495574</v>
      </c>
      <c r="G61" s="33"/>
      <c r="H61" s="33"/>
      <c r="I61" s="33">
        <f t="shared" si="0"/>
        <v>5495574</v>
      </c>
    </row>
    <row r="62" spans="1:9" x14ac:dyDescent="0.2">
      <c r="A62" s="31">
        <v>70872300</v>
      </c>
      <c r="B62" s="31" t="s">
        <v>91</v>
      </c>
      <c r="C62" s="31" t="s">
        <v>92</v>
      </c>
      <c r="D62" s="31"/>
      <c r="E62" s="31"/>
      <c r="F62" s="32">
        <v>85113213</v>
      </c>
      <c r="G62" s="33"/>
      <c r="H62" s="33"/>
      <c r="I62" s="33">
        <f t="shared" si="0"/>
        <v>85113213</v>
      </c>
    </row>
    <row r="63" spans="1:9" x14ac:dyDescent="0.2">
      <c r="A63" s="31">
        <v>69051300</v>
      </c>
      <c r="B63" s="31" t="s">
        <v>93</v>
      </c>
      <c r="C63" s="31" t="s">
        <v>94</v>
      </c>
      <c r="D63" s="35"/>
      <c r="E63" s="36"/>
      <c r="F63" s="32">
        <v>23691923</v>
      </c>
      <c r="G63" s="33">
        <f t="shared" si="1"/>
        <v>23691923</v>
      </c>
      <c r="H63" s="33"/>
      <c r="I63" s="33"/>
    </row>
    <row r="64" spans="1:9" x14ac:dyDescent="0.2">
      <c r="A64" s="31">
        <v>69061200</v>
      </c>
      <c r="B64" s="31" t="s">
        <v>95</v>
      </c>
      <c r="C64" s="31" t="s">
        <v>96</v>
      </c>
      <c r="D64" s="35"/>
      <c r="E64" s="36"/>
      <c r="F64" s="32">
        <v>4843700</v>
      </c>
      <c r="G64" s="33">
        <f t="shared" si="1"/>
        <v>4843700</v>
      </c>
      <c r="H64" s="33"/>
      <c r="I64" s="33"/>
    </row>
    <row r="65" spans="1:10" x14ac:dyDescent="0.2">
      <c r="A65" s="31">
        <v>69100500</v>
      </c>
      <c r="B65" s="31" t="s">
        <v>97</v>
      </c>
      <c r="C65" s="31" t="s">
        <v>23</v>
      </c>
      <c r="D65" s="35"/>
      <c r="E65" s="36"/>
      <c r="F65" s="32">
        <v>119187708</v>
      </c>
      <c r="G65" s="33"/>
      <c r="H65" s="33">
        <f t="shared" si="2"/>
        <v>119187708</v>
      </c>
      <c r="I65" s="33"/>
    </row>
    <row r="66" spans="1:10" x14ac:dyDescent="0.2">
      <c r="A66" s="31">
        <v>69190100</v>
      </c>
      <c r="B66" s="31" t="s">
        <v>98</v>
      </c>
      <c r="C66" s="31" t="s">
        <v>99</v>
      </c>
      <c r="D66" s="31"/>
      <c r="E66" s="37"/>
      <c r="F66" s="32">
        <v>403657435</v>
      </c>
      <c r="G66" s="33">
        <f>F66+F67</f>
        <v>407589559</v>
      </c>
      <c r="H66" s="33"/>
      <c r="I66" s="33"/>
    </row>
    <row r="67" spans="1:10" x14ac:dyDescent="0.2">
      <c r="A67" s="31"/>
      <c r="B67" s="31" t="s">
        <v>98</v>
      </c>
      <c r="C67" s="31" t="s">
        <v>99</v>
      </c>
      <c r="D67" s="31"/>
      <c r="E67" s="37"/>
      <c r="F67" s="32">
        <v>3932124</v>
      </c>
      <c r="G67" s="33"/>
      <c r="H67" s="33"/>
      <c r="I67" s="33"/>
    </row>
    <row r="68" spans="1:10" x14ac:dyDescent="0.2">
      <c r="A68" s="31">
        <v>69180300</v>
      </c>
      <c r="B68" s="31" t="s">
        <v>100</v>
      </c>
      <c r="C68" s="31" t="s">
        <v>101</v>
      </c>
      <c r="D68" s="31"/>
      <c r="E68" s="37"/>
      <c r="F68" s="32">
        <v>87960905</v>
      </c>
      <c r="G68" s="33">
        <f>F68+F69+F70+F71</f>
        <v>185717810</v>
      </c>
      <c r="H68" s="33"/>
      <c r="I68" s="33"/>
    </row>
    <row r="69" spans="1:10" x14ac:dyDescent="0.2">
      <c r="A69" s="31"/>
      <c r="B69" s="31" t="s">
        <v>100</v>
      </c>
      <c r="C69" s="31" t="s">
        <v>101</v>
      </c>
      <c r="D69" s="31"/>
      <c r="E69" s="37"/>
      <c r="F69" s="32">
        <v>6898382</v>
      </c>
      <c r="G69" s="33"/>
      <c r="H69" s="33"/>
      <c r="I69" s="33"/>
    </row>
    <row r="70" spans="1:10" x14ac:dyDescent="0.2">
      <c r="A70" s="31"/>
      <c r="B70" s="31" t="s">
        <v>100</v>
      </c>
      <c r="C70" s="31" t="s">
        <v>101</v>
      </c>
      <c r="D70" s="31"/>
      <c r="E70" s="37"/>
      <c r="F70" s="32">
        <v>83910708</v>
      </c>
      <c r="G70" s="33"/>
      <c r="H70" s="33"/>
      <c r="I70" s="33"/>
    </row>
    <row r="71" spans="1:10" x14ac:dyDescent="0.2">
      <c r="A71" s="31"/>
      <c r="B71" s="31" t="s">
        <v>100</v>
      </c>
      <c r="C71" s="31" t="s">
        <v>101</v>
      </c>
      <c r="D71" s="31"/>
      <c r="E71" s="37"/>
      <c r="F71" s="32">
        <v>6947815</v>
      </c>
      <c r="G71" s="33"/>
      <c r="H71" s="33"/>
      <c r="I71" s="33"/>
    </row>
    <row r="72" spans="1:10" x14ac:dyDescent="0.2">
      <c r="A72" s="31">
        <v>61930600</v>
      </c>
      <c r="B72" s="31" t="s">
        <v>102</v>
      </c>
      <c r="C72" s="31" t="s">
        <v>103</v>
      </c>
      <c r="D72" s="31"/>
      <c r="E72" s="37"/>
      <c r="F72" s="32">
        <v>378510202</v>
      </c>
      <c r="G72" s="33"/>
      <c r="H72" s="33"/>
      <c r="I72" s="33">
        <f t="shared" si="0"/>
        <v>378510202</v>
      </c>
    </row>
    <row r="73" spans="1:10" x14ac:dyDescent="0.2">
      <c r="A73" s="31">
        <v>69050800</v>
      </c>
      <c r="B73" s="31" t="s">
        <v>104</v>
      </c>
      <c r="C73" s="31" t="s">
        <v>105</v>
      </c>
      <c r="D73" s="31"/>
      <c r="E73" s="31"/>
      <c r="F73" s="32">
        <v>88951559</v>
      </c>
      <c r="G73" s="33">
        <f t="shared" si="1"/>
        <v>88951559</v>
      </c>
      <c r="H73" s="33"/>
      <c r="I73" s="33"/>
    </row>
    <row r="74" spans="1:10" x14ac:dyDescent="0.2">
      <c r="A74" s="31">
        <v>69170201</v>
      </c>
      <c r="B74" s="31" t="s">
        <v>106</v>
      </c>
      <c r="C74" s="31" t="s">
        <v>107</v>
      </c>
      <c r="D74" s="31"/>
      <c r="E74" s="31"/>
      <c r="F74" s="32">
        <v>139652431</v>
      </c>
      <c r="G74" s="33"/>
      <c r="H74" s="33"/>
      <c r="I74" s="33">
        <f t="shared" si="0"/>
        <v>139652431</v>
      </c>
    </row>
    <row r="75" spans="1:10" x14ac:dyDescent="0.2">
      <c r="A75" s="31">
        <v>69170700</v>
      </c>
      <c r="B75" s="31" t="s">
        <v>108</v>
      </c>
      <c r="C75" s="31" t="s">
        <v>109</v>
      </c>
      <c r="D75" s="31"/>
      <c r="E75" s="31"/>
      <c r="F75" s="32">
        <v>238886651</v>
      </c>
      <c r="G75" s="33">
        <f t="shared" si="1"/>
        <v>238886651</v>
      </c>
      <c r="H75" s="33"/>
      <c r="I75" s="33"/>
    </row>
    <row r="76" spans="1:10" x14ac:dyDescent="0.2">
      <c r="A76" s="31">
        <v>69150902</v>
      </c>
      <c r="B76" s="31" t="s">
        <v>110</v>
      </c>
      <c r="C76" s="31" t="s">
        <v>111</v>
      </c>
      <c r="D76" s="31"/>
      <c r="E76" s="31"/>
      <c r="F76" s="32">
        <v>146995589</v>
      </c>
      <c r="G76" s="33"/>
      <c r="H76" s="33"/>
      <c r="I76" s="33">
        <f t="shared" si="0"/>
        <v>146995589</v>
      </c>
    </row>
    <row r="77" spans="1:10" x14ac:dyDescent="0.2">
      <c r="A77" s="31"/>
      <c r="B77" s="31"/>
      <c r="C77" s="31"/>
      <c r="D77" s="31"/>
      <c r="E77" s="31"/>
      <c r="F77" s="30">
        <v>7802468727</v>
      </c>
      <c r="G77" s="33">
        <f>SUM(G12:G76)</f>
        <v>3079733491</v>
      </c>
      <c r="H77" s="33">
        <f>SUM(H12:H76)</f>
        <v>285784870</v>
      </c>
      <c r="I77" s="38">
        <f>SUM(I12:I76)</f>
        <v>4436950366</v>
      </c>
      <c r="J77" s="18">
        <f>G77+H77+I77-F77</f>
        <v>0</v>
      </c>
    </row>
    <row r="79" spans="1:10" ht="15" x14ac:dyDescent="0.25">
      <c r="G79" s="19"/>
    </row>
    <row r="80" spans="1:10" x14ac:dyDescent="0.2">
      <c r="G80" s="20"/>
      <c r="H80" s="21"/>
    </row>
    <row r="81" spans="7:7" x14ac:dyDescent="0.2">
      <c r="G81" s="21"/>
    </row>
    <row r="82" spans="7:7" x14ac:dyDescent="0.2">
      <c r="G82" s="21"/>
    </row>
    <row r="83" spans="7:7" x14ac:dyDescent="0.2">
      <c r="G83" s="21"/>
    </row>
  </sheetData>
  <mergeCells count="4">
    <mergeCell ref="C2:E2"/>
    <mergeCell ref="C3:E3"/>
    <mergeCell ref="B10:E10"/>
    <mergeCell ref="G10:I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14-12</vt:lpstr>
    </vt:vector>
  </TitlesOfParts>
  <Company>tesoreria.cl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Valderrama Cisternas, Pedro</dc:creator>
  <cp:lastModifiedBy>Valderrama Cisternas, Pedro</cp:lastModifiedBy>
  <dcterms:created xsi:type="dcterms:W3CDTF">2021-12-15T00:14:53Z</dcterms:created>
  <dcterms:modified xsi:type="dcterms:W3CDTF">2021-12-15T00:21:01Z</dcterms:modified>
</cp:coreProperties>
</file>