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6TecccGEj12snqYIpQpcC7Bq6uB52nxp\CIRCULARES\Tablas para impuestos morosos y otros ind\FEB2024\ENVIAR UCG\"/>
    </mc:Choice>
  </mc:AlternateContent>
  <bookViews>
    <workbookView xWindow="0" yWindow="0" windowWidth="28800" windowHeight="11700" activeTab="1"/>
  </bookViews>
  <sheets>
    <sheet name="Tabla F-29 (2)" sheetId="6" r:id="rId1"/>
    <sheet name="Tabla F-29" sheetId="5" r:id="rId2"/>
  </sheets>
  <externalReferences>
    <externalReference r:id="rId3"/>
  </externalReferences>
  <definedNames>
    <definedName name="_xlnm.Print_Area" localSheetId="1">'Tabla F-29'!$A$1:$K$115</definedName>
    <definedName name="_xlnm.Print_Area" localSheetId="0">'Tabla F-29 (2)'!$A$1:$K$128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9" i="6" l="1"/>
  <c r="B119" i="6"/>
  <c r="H118" i="6"/>
  <c r="B118" i="6"/>
  <c r="H117" i="6"/>
  <c r="B117" i="6"/>
  <c r="H116" i="6"/>
  <c r="B116" i="6"/>
  <c r="H115" i="6"/>
  <c r="B115" i="6"/>
  <c r="H114" i="6"/>
  <c r="B114" i="6"/>
  <c r="H113" i="6"/>
  <c r="B113" i="6"/>
  <c r="H112" i="6"/>
  <c r="B112" i="6"/>
  <c r="H111" i="6"/>
  <c r="B111" i="6"/>
  <c r="H110" i="6"/>
  <c r="B110" i="6"/>
  <c r="H109" i="6"/>
  <c r="B109" i="6"/>
  <c r="H108" i="6"/>
  <c r="B108" i="6"/>
  <c r="H105" i="6"/>
  <c r="B105" i="6"/>
  <c r="H104" i="6"/>
  <c r="B104" i="6"/>
  <c r="H103" i="6"/>
  <c r="B103" i="6"/>
  <c r="H102" i="6"/>
  <c r="B102" i="6"/>
  <c r="H101" i="6"/>
  <c r="B101" i="6"/>
  <c r="H100" i="6"/>
  <c r="B100" i="6"/>
  <c r="H99" i="6"/>
  <c r="B99" i="6"/>
  <c r="H98" i="6"/>
  <c r="B98" i="6"/>
  <c r="H97" i="6"/>
  <c r="B97" i="6"/>
  <c r="H96" i="6"/>
  <c r="B96" i="6"/>
  <c r="H95" i="6"/>
  <c r="B95" i="6"/>
  <c r="H94" i="6"/>
  <c r="B94" i="6"/>
  <c r="H91" i="6"/>
  <c r="B91" i="6"/>
  <c r="H90" i="6"/>
  <c r="B90" i="6"/>
  <c r="H89" i="6"/>
  <c r="B89" i="6"/>
  <c r="H88" i="6"/>
  <c r="B88" i="6"/>
  <c r="H87" i="6"/>
  <c r="B87" i="6"/>
  <c r="H86" i="6"/>
  <c r="B86" i="6"/>
  <c r="H85" i="6"/>
  <c r="B85" i="6"/>
  <c r="H84" i="6"/>
  <c r="B84" i="6"/>
  <c r="H83" i="6"/>
  <c r="B83" i="6"/>
  <c r="H82" i="6"/>
  <c r="B82" i="6"/>
  <c r="H81" i="6"/>
  <c r="B81" i="6"/>
  <c r="H80" i="6"/>
  <c r="B80" i="6"/>
  <c r="H47" i="6"/>
  <c r="B47" i="6"/>
  <c r="H46" i="6"/>
  <c r="B46" i="6"/>
  <c r="H45" i="6"/>
  <c r="B45" i="6"/>
  <c r="H44" i="6"/>
  <c r="B44" i="6"/>
  <c r="H43" i="6"/>
  <c r="B43" i="6"/>
  <c r="H42" i="6"/>
  <c r="B42" i="6"/>
  <c r="H41" i="6"/>
  <c r="B41" i="6"/>
  <c r="H40" i="6"/>
  <c r="B40" i="6"/>
  <c r="H39" i="6"/>
  <c r="B39" i="6"/>
  <c r="H38" i="6"/>
  <c r="B38" i="6"/>
  <c r="H37" i="6"/>
  <c r="B37" i="6"/>
  <c r="H36" i="6"/>
  <c r="B36" i="6"/>
  <c r="H33" i="6"/>
  <c r="B33" i="6"/>
  <c r="H32" i="6"/>
  <c r="B32" i="6"/>
  <c r="H31" i="6"/>
  <c r="B31" i="6"/>
  <c r="H30" i="6"/>
  <c r="B30" i="6"/>
  <c r="H29" i="6"/>
  <c r="B29" i="6"/>
  <c r="H28" i="6"/>
  <c r="B28" i="6"/>
  <c r="H27" i="6"/>
  <c r="B27" i="6"/>
  <c r="H26" i="6"/>
  <c r="B26" i="6"/>
  <c r="H25" i="6"/>
  <c r="B25" i="6"/>
  <c r="H24" i="6"/>
  <c r="B24" i="6"/>
  <c r="H23" i="6"/>
  <c r="B23" i="6"/>
  <c r="L22" i="6"/>
  <c r="L23" i="6" s="1"/>
  <c r="H22" i="6"/>
  <c r="B22" i="6"/>
  <c r="H19" i="6"/>
  <c r="D19" i="6"/>
  <c r="E19" i="6" s="1"/>
  <c r="B19" i="6"/>
  <c r="H18" i="6"/>
  <c r="H17" i="6"/>
  <c r="H16" i="6"/>
  <c r="H15" i="6"/>
  <c r="H14" i="6"/>
  <c r="H13" i="6"/>
  <c r="H12" i="6"/>
  <c r="H11" i="6"/>
  <c r="H10" i="6"/>
  <c r="H9" i="6"/>
  <c r="H8" i="6"/>
  <c r="L24" i="6" l="1"/>
  <c r="D23" i="6"/>
  <c r="E23" i="6" s="1"/>
  <c r="D22" i="6"/>
  <c r="E22" i="6" s="1"/>
  <c r="L25" i="6" l="1"/>
  <c r="D24" i="6"/>
  <c r="E24" i="6" s="1"/>
  <c r="L26" i="6" l="1"/>
  <c r="D25" i="6"/>
  <c r="E25" i="6" s="1"/>
  <c r="L27" i="6" l="1"/>
  <c r="D26" i="6"/>
  <c r="E26" i="6" s="1"/>
  <c r="L28" i="6" l="1"/>
  <c r="D27" i="6"/>
  <c r="E27" i="6" s="1"/>
  <c r="L29" i="6" l="1"/>
  <c r="D28" i="6"/>
  <c r="E28" i="6" s="1"/>
  <c r="L30" i="6" l="1"/>
  <c r="D29" i="6"/>
  <c r="E29" i="6" s="1"/>
  <c r="L31" i="6" l="1"/>
  <c r="D30" i="6"/>
  <c r="E30" i="6" s="1"/>
  <c r="L32" i="6" l="1"/>
  <c r="D31" i="6"/>
  <c r="E31" i="6" s="1"/>
  <c r="L33" i="6" l="1"/>
  <c r="D32" i="6"/>
  <c r="E32" i="6" s="1"/>
  <c r="L36" i="6" l="1"/>
  <c r="D33" i="6"/>
  <c r="E33" i="6" s="1"/>
  <c r="L37" i="6" l="1"/>
  <c r="D36" i="6"/>
  <c r="E36" i="6" s="1"/>
  <c r="L38" i="6" l="1"/>
  <c r="D37" i="6"/>
  <c r="E37" i="6" s="1"/>
  <c r="D38" i="6" l="1"/>
  <c r="E38" i="6" s="1"/>
  <c r="L39" i="6"/>
  <c r="L40" i="6" l="1"/>
  <c r="D39" i="6"/>
  <c r="E39" i="6" s="1"/>
  <c r="L41" i="6" l="1"/>
  <c r="D40" i="6"/>
  <c r="E40" i="6" s="1"/>
  <c r="L42" i="6" l="1"/>
  <c r="D41" i="6"/>
  <c r="E41" i="6" s="1"/>
  <c r="L43" i="6" l="1"/>
  <c r="D42" i="6"/>
  <c r="E42" i="6" s="1"/>
  <c r="L44" i="6" l="1"/>
  <c r="D43" i="6"/>
  <c r="E43" i="6" s="1"/>
  <c r="L45" i="6" l="1"/>
  <c r="D44" i="6"/>
  <c r="E44" i="6" s="1"/>
  <c r="L46" i="6" l="1"/>
  <c r="D45" i="6"/>
  <c r="E45" i="6" s="1"/>
  <c r="L47" i="6" l="1"/>
  <c r="D46" i="6"/>
  <c r="E46" i="6" s="1"/>
  <c r="M8" i="6" l="1"/>
  <c r="D47" i="6"/>
  <c r="E47" i="6" s="1"/>
  <c r="J8" i="6" l="1"/>
  <c r="K8" i="6" s="1"/>
  <c r="M9" i="6"/>
  <c r="J9" i="6" l="1"/>
  <c r="K9" i="6" s="1"/>
  <c r="M10" i="6"/>
  <c r="J10" i="6" l="1"/>
  <c r="K10" i="6" s="1"/>
  <c r="M11" i="6"/>
  <c r="J11" i="6" l="1"/>
  <c r="K11" i="6" s="1"/>
  <c r="M12" i="6"/>
  <c r="J12" i="6" l="1"/>
  <c r="K12" i="6" s="1"/>
  <c r="M13" i="6"/>
  <c r="J13" i="6" l="1"/>
  <c r="K13" i="6" s="1"/>
  <c r="M14" i="6"/>
  <c r="J14" i="6" l="1"/>
  <c r="K14" i="6" s="1"/>
  <c r="M15" i="6"/>
  <c r="J15" i="6" l="1"/>
  <c r="K15" i="6" s="1"/>
  <c r="M16" i="6"/>
  <c r="J16" i="6" l="1"/>
  <c r="K16" i="6" s="1"/>
  <c r="M17" i="6"/>
  <c r="J17" i="6" l="1"/>
  <c r="K17" i="6" s="1"/>
  <c r="M18" i="6"/>
  <c r="M19" i="6" l="1"/>
  <c r="J18" i="6"/>
  <c r="K18" i="6" s="1"/>
  <c r="M22" i="6" l="1"/>
  <c r="J19" i="6"/>
  <c r="K19" i="6" s="1"/>
  <c r="M23" i="6" l="1"/>
  <c r="J22" i="6"/>
  <c r="K22" i="6" s="1"/>
  <c r="M24" i="6" l="1"/>
  <c r="J23" i="6"/>
  <c r="K23" i="6" s="1"/>
  <c r="M25" i="6" l="1"/>
  <c r="J24" i="6"/>
  <c r="K24" i="6" s="1"/>
  <c r="M26" i="6" l="1"/>
  <c r="J25" i="6"/>
  <c r="K25" i="6" s="1"/>
  <c r="M27" i="6" l="1"/>
  <c r="J26" i="6"/>
  <c r="K26" i="6" s="1"/>
  <c r="M28" i="6" l="1"/>
  <c r="J27" i="6"/>
  <c r="K27" i="6" s="1"/>
  <c r="M29" i="6" l="1"/>
  <c r="J28" i="6"/>
  <c r="K28" i="6" s="1"/>
  <c r="M30" i="6" l="1"/>
  <c r="J29" i="6"/>
  <c r="K29" i="6" s="1"/>
  <c r="M31" i="6" l="1"/>
  <c r="J30" i="6"/>
  <c r="K30" i="6" s="1"/>
  <c r="M32" i="6" l="1"/>
  <c r="J31" i="6"/>
  <c r="K31" i="6" s="1"/>
  <c r="M33" i="6" l="1"/>
  <c r="J32" i="6"/>
  <c r="K32" i="6" s="1"/>
  <c r="M36" i="6" l="1"/>
  <c r="J33" i="6"/>
  <c r="K33" i="6" s="1"/>
  <c r="M37" i="6" l="1"/>
  <c r="J36" i="6"/>
  <c r="K36" i="6" s="1"/>
  <c r="M38" i="6" l="1"/>
  <c r="J37" i="6"/>
  <c r="K37" i="6" s="1"/>
  <c r="M39" i="6" l="1"/>
  <c r="J38" i="6"/>
  <c r="K38" i="6" s="1"/>
  <c r="M40" i="6" l="1"/>
  <c r="J39" i="6"/>
  <c r="K39" i="6" s="1"/>
  <c r="M41" i="6" l="1"/>
  <c r="J40" i="6"/>
  <c r="K40" i="6" s="1"/>
  <c r="M42" i="6" l="1"/>
  <c r="J41" i="6"/>
  <c r="K41" i="6" s="1"/>
  <c r="M43" i="6" l="1"/>
  <c r="J42" i="6"/>
  <c r="K42" i="6" s="1"/>
  <c r="M44" i="6" l="1"/>
  <c r="J43" i="6"/>
  <c r="K43" i="6" s="1"/>
  <c r="M45" i="6" l="1"/>
  <c r="J44" i="6"/>
  <c r="K44" i="6" s="1"/>
  <c r="M46" i="6" l="1"/>
  <c r="J45" i="6"/>
  <c r="K45" i="6" s="1"/>
  <c r="M47" i="6" l="1"/>
  <c r="J46" i="6"/>
  <c r="K46" i="6" s="1"/>
  <c r="L80" i="6" l="1"/>
  <c r="J47" i="6"/>
  <c r="K47" i="6" s="1"/>
  <c r="L81" i="6" l="1"/>
  <c r="D80" i="6"/>
  <c r="E80" i="6" s="1"/>
  <c r="L82" i="6" l="1"/>
  <c r="D81" i="6"/>
  <c r="E81" i="6" s="1"/>
  <c r="L83" i="6" l="1"/>
  <c r="D82" i="6"/>
  <c r="E82" i="6" s="1"/>
  <c r="L84" i="6" l="1"/>
  <c r="D83" i="6"/>
  <c r="E83" i="6" s="1"/>
  <c r="L85" i="6" l="1"/>
  <c r="D84" i="6"/>
  <c r="E84" i="6" s="1"/>
  <c r="L86" i="6" l="1"/>
  <c r="D85" i="6"/>
  <c r="E85" i="6" s="1"/>
  <c r="L87" i="6" l="1"/>
  <c r="D86" i="6"/>
  <c r="E86" i="6" s="1"/>
  <c r="L88" i="6" l="1"/>
  <c r="D87" i="6"/>
  <c r="E87" i="6" s="1"/>
  <c r="L89" i="6" l="1"/>
  <c r="D88" i="6"/>
  <c r="E88" i="6" s="1"/>
  <c r="L90" i="6" l="1"/>
  <c r="D89" i="6"/>
  <c r="E89" i="6" s="1"/>
  <c r="L91" i="6" l="1"/>
  <c r="D90" i="6"/>
  <c r="E90" i="6" s="1"/>
  <c r="L94" i="6" l="1"/>
  <c r="D91" i="6"/>
  <c r="E91" i="6" s="1"/>
  <c r="L95" i="6" l="1"/>
  <c r="D94" i="6"/>
  <c r="E94" i="6" s="1"/>
  <c r="L96" i="6" l="1"/>
  <c r="D95" i="6"/>
  <c r="E95" i="6" s="1"/>
  <c r="L97" i="6" l="1"/>
  <c r="D96" i="6"/>
  <c r="E96" i="6" s="1"/>
  <c r="L98" i="6" l="1"/>
  <c r="D97" i="6"/>
  <c r="E97" i="6" s="1"/>
  <c r="L99" i="6" l="1"/>
  <c r="D98" i="6"/>
  <c r="E98" i="6" s="1"/>
  <c r="L100" i="6" l="1"/>
  <c r="D99" i="6"/>
  <c r="E99" i="6" s="1"/>
  <c r="L101" i="6" l="1"/>
  <c r="D100" i="6"/>
  <c r="E100" i="6" s="1"/>
  <c r="L102" i="6" l="1"/>
  <c r="D101" i="6"/>
  <c r="E101" i="6" s="1"/>
  <c r="L103" i="6" l="1"/>
  <c r="D102" i="6"/>
  <c r="E102" i="6" s="1"/>
  <c r="L104" i="6" l="1"/>
  <c r="D103" i="6"/>
  <c r="E103" i="6" s="1"/>
  <c r="L105" i="6" l="1"/>
  <c r="D104" i="6"/>
  <c r="E104" i="6" s="1"/>
  <c r="L108" i="6" l="1"/>
  <c r="D105" i="6"/>
  <c r="E105" i="6" s="1"/>
  <c r="L109" i="6" l="1"/>
  <c r="D108" i="6"/>
  <c r="E108" i="6" s="1"/>
  <c r="L110" i="6" l="1"/>
  <c r="D109" i="6"/>
  <c r="E109" i="6" s="1"/>
  <c r="L111" i="6" l="1"/>
  <c r="D110" i="6"/>
  <c r="E110" i="6" s="1"/>
  <c r="L112" i="6" l="1"/>
  <c r="D111" i="6"/>
  <c r="E111" i="6" s="1"/>
  <c r="L113" i="6" l="1"/>
  <c r="D112" i="6"/>
  <c r="E112" i="6" s="1"/>
  <c r="L114" i="6" l="1"/>
  <c r="D113" i="6"/>
  <c r="E113" i="6" s="1"/>
  <c r="L115" i="6" l="1"/>
  <c r="D114" i="6"/>
  <c r="E114" i="6" s="1"/>
  <c r="L116" i="6" l="1"/>
  <c r="D115" i="6"/>
  <c r="E115" i="6" s="1"/>
  <c r="L117" i="6" l="1"/>
  <c r="D116" i="6"/>
  <c r="E116" i="6" s="1"/>
  <c r="L118" i="6" l="1"/>
  <c r="D117" i="6"/>
  <c r="E117" i="6" s="1"/>
  <c r="L119" i="6" l="1"/>
  <c r="D118" i="6"/>
  <c r="E118" i="6" s="1"/>
  <c r="M80" i="6" l="1"/>
  <c r="D119" i="6"/>
  <c r="E119" i="6" s="1"/>
  <c r="M81" i="6" l="1"/>
  <c r="J80" i="6"/>
  <c r="K80" i="6" s="1"/>
  <c r="M82" i="6" l="1"/>
  <c r="J81" i="6"/>
  <c r="K81" i="6" s="1"/>
  <c r="M83" i="6" l="1"/>
  <c r="J82" i="6"/>
  <c r="K82" i="6" s="1"/>
  <c r="M84" i="6" l="1"/>
  <c r="J83" i="6"/>
  <c r="K83" i="6" s="1"/>
  <c r="M85" i="6" l="1"/>
  <c r="J84" i="6"/>
  <c r="K84" i="6" s="1"/>
  <c r="M86" i="6" l="1"/>
  <c r="J85" i="6"/>
  <c r="K85" i="6" s="1"/>
  <c r="M87" i="6" l="1"/>
  <c r="J86" i="6"/>
  <c r="K86" i="6" s="1"/>
  <c r="M88" i="6" l="1"/>
  <c r="J87" i="6"/>
  <c r="K87" i="6" s="1"/>
  <c r="M89" i="6" l="1"/>
  <c r="J88" i="6"/>
  <c r="K88" i="6" s="1"/>
  <c r="M90" i="6" l="1"/>
  <c r="J89" i="6"/>
  <c r="K89" i="6" s="1"/>
  <c r="M91" i="6" l="1"/>
  <c r="J90" i="6"/>
  <c r="K90" i="6" s="1"/>
  <c r="M94" i="6" l="1"/>
  <c r="J91" i="6"/>
  <c r="K91" i="6" s="1"/>
  <c r="M95" i="6" l="1"/>
  <c r="J94" i="6"/>
  <c r="K94" i="6" s="1"/>
  <c r="M96" i="6" l="1"/>
  <c r="J95" i="6"/>
  <c r="K95" i="6" s="1"/>
  <c r="M97" i="6" l="1"/>
  <c r="J96" i="6"/>
  <c r="K96" i="6" s="1"/>
  <c r="M98" i="6" l="1"/>
  <c r="J97" i="6"/>
  <c r="K97" i="6" s="1"/>
  <c r="M99" i="6" l="1"/>
  <c r="J98" i="6"/>
  <c r="K98" i="6" s="1"/>
  <c r="M100" i="6" l="1"/>
  <c r="J99" i="6"/>
  <c r="K99" i="6" s="1"/>
  <c r="M101" i="6" l="1"/>
  <c r="J100" i="6"/>
  <c r="K100" i="6" s="1"/>
  <c r="M102" i="6" l="1"/>
  <c r="J101" i="6"/>
  <c r="K101" i="6" s="1"/>
  <c r="M103" i="6" l="1"/>
  <c r="J102" i="6"/>
  <c r="K102" i="6" s="1"/>
  <c r="M104" i="6" l="1"/>
  <c r="J103" i="6"/>
  <c r="K103" i="6" s="1"/>
  <c r="M105" i="6" l="1"/>
  <c r="J104" i="6"/>
  <c r="K104" i="6" s="1"/>
  <c r="M108" i="6" l="1"/>
  <c r="J105" i="6"/>
  <c r="K105" i="6" s="1"/>
  <c r="M109" i="6" l="1"/>
  <c r="J108" i="6"/>
  <c r="K108" i="6" s="1"/>
  <c r="M110" i="6" l="1"/>
  <c r="J109" i="6"/>
  <c r="K109" i="6" s="1"/>
  <c r="M111" i="6" l="1"/>
  <c r="J110" i="6"/>
  <c r="K110" i="6" s="1"/>
  <c r="M112" i="6" l="1"/>
  <c r="J111" i="6"/>
  <c r="K111" i="6" s="1"/>
  <c r="M113" i="6" l="1"/>
  <c r="J112" i="6"/>
  <c r="K112" i="6" s="1"/>
  <c r="M114" i="6" l="1"/>
  <c r="J113" i="6"/>
  <c r="K113" i="6" s="1"/>
  <c r="M115" i="6" l="1"/>
  <c r="J114" i="6"/>
  <c r="K114" i="6" s="1"/>
  <c r="M116" i="6" l="1"/>
  <c r="J115" i="6"/>
  <c r="K115" i="6" s="1"/>
  <c r="M117" i="6" l="1"/>
  <c r="J116" i="6"/>
  <c r="K116" i="6" s="1"/>
  <c r="M118" i="6" l="1"/>
  <c r="J117" i="6"/>
  <c r="K117" i="6" s="1"/>
  <c r="M119" i="6" l="1"/>
  <c r="J119" i="6" s="1"/>
  <c r="K119" i="6" s="1"/>
  <c r="J118" i="6"/>
  <c r="K118" i="6" s="1"/>
</calcChain>
</file>

<file path=xl/comments1.xml><?xml version="1.0" encoding="utf-8"?>
<comments xmlns="http://schemas.openxmlformats.org/spreadsheetml/2006/main">
  <authors>
    <author>Galaz Nuñez, Jaime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Galaz Nuñez, Jaime:</t>
        </r>
        <r>
          <rPr>
            <sz val="9"/>
            <color indexed="81"/>
            <rFont val="Tahoma"/>
            <family val="2"/>
          </rPr>
          <t xml:space="preserve">
Multa Art.97 N° 11</t>
        </r>
      </text>
    </comment>
  </commentList>
</comments>
</file>

<file path=xl/sharedStrings.xml><?xml version="1.0" encoding="utf-8"?>
<sst xmlns="http://schemas.openxmlformats.org/spreadsheetml/2006/main" count="359" uniqueCount="33">
  <si>
    <t>PARA SER UTILIZADA POR LOS CAJEROS Y LIQUIDADORES DE IMPUESTOS</t>
  </si>
  <si>
    <t xml:space="preserve">                   Confeccionada para facilitar la liquidación del formulario 29</t>
  </si>
  <si>
    <t>Período</t>
  </si>
  <si>
    <t>IPC</t>
  </si>
  <si>
    <t>ART.97</t>
  </si>
  <si>
    <t>ART.53</t>
  </si>
  <si>
    <t>TOTAL</t>
  </si>
  <si>
    <t>Nº 11</t>
  </si>
  <si>
    <t>Inc.3º</t>
  </si>
  <si>
    <t>Multas e</t>
  </si>
  <si>
    <t>Inc. 3º</t>
  </si>
  <si>
    <t>Ints.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</si>
  <si>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</si>
  <si>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</si>
  <si>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</si>
  <si>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</si>
  <si>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</si>
  <si>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</si>
  <si>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</si>
  <si>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</si>
  <si>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</si>
  <si>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</si>
  <si>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</si>
  <si>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</si>
  <si>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 xml:space="preserve"> </t>
  </si>
  <si>
    <t>NOTA:</t>
  </si>
  <si>
    <t xml:space="preserve">Debe tenerse presente que esta tabla ha sido confeccionada de acuerdo al Período Tributario </t>
  </si>
  <si>
    <t>y no al mes de vencimiento, a objeto de facilitar la liquidación del formulario 29.-</t>
  </si>
  <si>
    <t>Para liquidar otros impuestos deberá utilizarse la tabla del IPC, Página Nº 2, confeccionada</t>
  </si>
  <si>
    <t>por mes de vencimiento y las Multas se calcularán conforme a la tabla de la página Nº 3.-</t>
  </si>
  <si>
    <t>Esta tabla sirve hasta diciembre con IPC de noviembre</t>
  </si>
  <si>
    <t>Para IPC de diciembre, en enero de cada año, se debe adecuar la tabla</t>
  </si>
  <si>
    <t>Se debe modificar IPC traspuesto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</si>
</sst>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-* #,##0.00_-;\-* #,##0.00_-;_-* &quot;-&quot;??_-;_-@_-"/>
    <numFmt numFmtId="166" formatCode="_(* #,##0.0_);_(* \(#,##0.0\);_(* &quot;-&quot;??_);_(@_)"/>
    <numFmt numFmtId="167" formatCode="_-* #,##0.0_-;\-* #,##0.0_-;_-* &quot;-&quot;??_-;_-@_-"/>
    <numFmt numFmtId="168" formatCode="_-* #,##0.000_-;\-* #,##0.0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quotePrefix="1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3" fillId="0" borderId="0" xfId="0" applyFont="1" applyFill="1" applyBorder="1"/>
    <xf numFmtId="0" fontId="2" fillId="0" borderId="9" xfId="0" applyFont="1" applyFill="1" applyBorder="1" applyAlignment="1">
      <alignment horizontal="center"/>
    </xf>
    <xf numFmtId="0" fontId="0" fillId="0" borderId="0" xfId="0" applyFill="1" applyBorder="1"/>
    <xf numFmtId="0" fontId="3" fillId="0" borderId="4" xfId="0" applyFont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5" fillId="0" borderId="0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6" fontId="4" fillId="0" borderId="5" xfId="1" applyNumberFormat="1" applyFont="1" applyBorder="1" applyAlignment="1"/>
    <xf numFmtId="0" fontId="0" fillId="0" borderId="0" xfId="0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/>
    <xf numFmtId="1" fontId="0" fillId="0" borderId="0" xfId="0" applyNumberFormat="1" applyFill="1" applyBorder="1" applyAlignment="1">
      <alignment horizontal="center"/>
    </xf>
    <xf numFmtId="166" fontId="4" fillId="0" borderId="0" xfId="1" applyNumberFormat="1" applyFont="1" applyFill="1" applyBorder="1" applyAlignment="1"/>
    <xf numFmtId="1" fontId="0" fillId="0" borderId="0" xfId="0" applyNumberFormat="1" applyFill="1" applyBorder="1"/>
    <xf numFmtId="0" fontId="0" fillId="0" borderId="5" xfId="0" applyFill="1" applyBorder="1"/>
    <xf numFmtId="1" fontId="3" fillId="0" borderId="0" xfId="0" applyNumberFormat="1" applyFont="1" applyFill="1" applyBorder="1"/>
    <xf numFmtId="0" fontId="0" fillId="0" borderId="0" xfId="0" applyFill="1" applyBorder="1" applyAlignment="1"/>
    <xf numFmtId="0" fontId="0" fillId="0" borderId="7" xfId="0" applyFill="1" applyBorder="1"/>
    <xf numFmtId="164" fontId="0" fillId="0" borderId="7" xfId="0" applyNumberForma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6" fontId="5" fillId="0" borderId="0" xfId="1" applyNumberFormat="1" applyFont="1" applyFill="1" applyBorder="1" applyAlignment="1">
      <alignment horizontal="center"/>
    </xf>
    <xf numFmtId="166" fontId="4" fillId="0" borderId="5" xfId="1" applyNumberFormat="1" applyFont="1" applyFill="1" applyBorder="1"/>
    <xf numFmtId="0" fontId="3" fillId="0" borderId="4" xfId="0" applyFont="1" applyFill="1" applyBorder="1"/>
    <xf numFmtId="0" fontId="0" fillId="0" borderId="4" xfId="0" applyFill="1" applyBorder="1"/>
    <xf numFmtId="166" fontId="4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quotePrefix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3" borderId="0" xfId="0" applyFont="1" applyFill="1"/>
    <xf numFmtId="0" fontId="7" fillId="0" borderId="0" xfId="0" applyFont="1"/>
    <xf numFmtId="0" fontId="0" fillId="4" borderId="9" xfId="0" applyFill="1" applyBorder="1"/>
    <xf numFmtId="1" fontId="0" fillId="0" borderId="0" xfId="0" applyNumberFormat="1" applyFill="1"/>
    <xf numFmtId="164" fontId="0" fillId="0" borderId="0" xfId="0" applyNumberFormat="1"/>
    <xf numFmtId="167" fontId="6" fillId="0" borderId="0" xfId="1" applyNumberFormat="1" applyFont="1"/>
    <xf numFmtId="164" fontId="7" fillId="0" borderId="0" xfId="0" applyNumberFormat="1" applyFont="1" applyFill="1" applyBorder="1" applyAlignment="1">
      <alignment horizontal="center"/>
    </xf>
    <xf numFmtId="1" fontId="0" fillId="4" borderId="10" xfId="0" applyNumberFormat="1" applyFill="1" applyBorder="1"/>
    <xf numFmtId="0" fontId="0" fillId="4" borderId="10" xfId="0" applyFill="1" applyBorder="1"/>
    <xf numFmtId="164" fontId="0" fillId="0" borderId="0" xfId="0" applyNumberFormat="1" applyFill="1"/>
    <xf numFmtId="0" fontId="8" fillId="0" borderId="0" xfId="0" applyFont="1"/>
    <xf numFmtId="168" fontId="6" fillId="0" borderId="0" xfId="1" applyNumberFormat="1" applyFon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157163</xdr:colOff>
      <xdr:row>1</xdr:row>
      <xdr:rowOff>187127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3563" cy="37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38100</xdr:rowOff>
    </xdr:from>
    <xdr:to>
      <xdr:col>2</xdr:col>
      <xdr:colOff>157163</xdr:colOff>
      <xdr:row>70</xdr:row>
      <xdr:rowOff>187127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8400"/>
          <a:ext cx="1833563" cy="37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I_C&#225;lculos%20Tabla%20Impuestos%20Morosos%20(Feb%2020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 Base Diciembre 2008=100"/>
      <sheetName val="Indices Base Anual 2009=100"/>
      <sheetName val=" Variación Acumulada "/>
      <sheetName val="Cuadro N° 1-IPC"/>
      <sheetName val="Cuadro N° 2-Multas"/>
      <sheetName val="Indicadores Varios"/>
      <sheetName val="Indice-Interés Cora y M.C."/>
      <sheetName val="Tabla IPC"/>
      <sheetName val="IPC Traspuesto"/>
      <sheetName val="Tabla F-29"/>
      <sheetName val="Tabla F-29 (2)"/>
      <sheetName val="Antecedentes"/>
      <sheetName val="Procedimien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57.746147512057398</v>
          </cell>
          <cell r="D2">
            <v>49.215533548458865</v>
          </cell>
          <cell r="E2">
            <v>43.576017130620983</v>
          </cell>
          <cell r="F2">
            <v>39.484085708341986</v>
          </cell>
          <cell r="G2">
            <v>36.864666258420066</v>
          </cell>
          <cell r="H2">
            <v>33.114949374627756</v>
          </cell>
          <cell r="I2">
            <v>29.502655721873495</v>
          </cell>
          <cell r="J2">
            <v>26.0575296108291</v>
          </cell>
          <cell r="K2">
            <v>18.139370980530334</v>
          </cell>
          <cell r="L2">
            <v>4.2363000388651262</v>
          </cell>
          <cell r="M2">
            <v>-0.53404539385847327</v>
          </cell>
        </row>
        <row r="3">
          <cell r="C3">
            <v>58.323494687131031</v>
          </cell>
          <cell r="D3">
            <v>49.2653606411398</v>
          </cell>
          <cell r="E3">
            <v>43.529915444717957</v>
          </cell>
          <cell r="F3">
            <v>39.55666562597564</v>
          </cell>
          <cell r="G3">
            <v>36.990499540300334</v>
          </cell>
          <cell r="H3">
            <v>33.114949374627756</v>
          </cell>
          <cell r="I3">
            <v>29.602783415482747</v>
          </cell>
          <cell r="J3">
            <v>25.891851295531353</v>
          </cell>
          <cell r="K3">
            <v>18.735611829289887</v>
          </cell>
          <cell r="L3">
            <v>5.2507652460560328</v>
          </cell>
          <cell r="M3">
            <v>0.20923628755045165</v>
          </cell>
        </row>
        <row r="4">
          <cell r="C4">
            <v>58.6</v>
          </cell>
          <cell r="D4">
            <v>50.809716599190267</v>
          </cell>
          <cell r="E4">
            <v>44.116066630843619</v>
          </cell>
          <cell r="F4">
            <v>39.789429792557065</v>
          </cell>
          <cell r="G4">
            <v>37.792848335388406</v>
          </cell>
          <cell r="H4">
            <v>33.592349073520623</v>
          </cell>
          <cell r="I4">
            <v>30.663548669979534</v>
          </cell>
          <cell r="J4">
            <v>26.748582230623818</v>
          </cell>
          <cell r="K4">
            <v>20.323014804845219</v>
          </cell>
          <cell r="L4">
            <v>5.7988165680473269</v>
          </cell>
          <cell r="M4">
            <v>0.64545181627138071</v>
          </cell>
        </row>
        <row r="5">
          <cell r="C5">
            <v>59.41512125534949</v>
          </cell>
          <cell r="D5">
            <v>52.075300521660225</v>
          </cell>
          <cell r="E5">
            <v>44.9</v>
          </cell>
          <cell r="F5">
            <v>40.12539184952977</v>
          </cell>
          <cell r="G5">
            <v>37.580794090489377</v>
          </cell>
          <cell r="H5">
            <v>34.1</v>
          </cell>
          <cell r="I5">
            <v>30.676281426622488</v>
          </cell>
          <cell r="J5">
            <v>27.55635879387426</v>
          </cell>
          <cell r="K5">
            <v>21.743077621425311</v>
          </cell>
          <cell r="L5">
            <v>6.7080448794461622</v>
          </cell>
          <cell r="M5">
            <v>1.3222516055912292</v>
          </cell>
        </row>
        <row r="6">
          <cell r="C6">
            <v>59.795042897998087</v>
          </cell>
          <cell r="D6">
            <v>52.559726962457319</v>
          </cell>
          <cell r="E6">
            <v>45.84013050570961</v>
          </cell>
          <cell r="F6">
            <v>40.198640878201751</v>
          </cell>
          <cell r="G6">
            <v>37.863678420890309</v>
          </cell>
          <cell r="H6">
            <v>34.288003204486287</v>
          </cell>
          <cell r="I6">
            <v>30.918676169091075</v>
          </cell>
          <cell r="J6">
            <v>27.726450138108394</v>
          </cell>
          <cell r="K6">
            <v>22.175655976676367</v>
          </cell>
          <cell r="L6">
            <v>8.0057989690721634</v>
          </cell>
          <cell r="M6">
            <v>1.4372163388804982</v>
          </cell>
        </row>
        <row r="7">
          <cell r="C7">
            <v>60.215053763440849</v>
          </cell>
          <cell r="D7">
            <v>52.925076975709892</v>
          </cell>
          <cell r="E7">
            <v>46.44534236103528</v>
          </cell>
          <cell r="F7">
            <v>40.536575141479773</v>
          </cell>
          <cell r="G7">
            <v>38.190436933223395</v>
          </cell>
          <cell r="H7">
            <v>34.760325595417527</v>
          </cell>
          <cell r="I7">
            <v>31.213307240704502</v>
          </cell>
          <cell r="J7">
            <v>27.9</v>
          </cell>
          <cell r="K7">
            <v>23.163115356355625</v>
          </cell>
          <cell r="L7">
            <v>9.4872632266492332</v>
          </cell>
          <cell r="M7">
            <v>1.7914073174434275</v>
          </cell>
        </row>
        <row r="8">
          <cell r="C8">
            <v>61.236022604304431</v>
          </cell>
          <cell r="D8">
            <v>52.994865944095814</v>
          </cell>
          <cell r="E8">
            <v>47.152419620322618</v>
          </cell>
          <cell r="F8">
            <v>41.172755026844939</v>
          </cell>
          <cell r="G8">
            <v>37.651406282077595</v>
          </cell>
          <cell r="H8">
            <v>34.895885725782108</v>
          </cell>
          <cell r="I8">
            <v>31.277533039647555</v>
          </cell>
          <cell r="J8">
            <v>27.762957317073166</v>
          </cell>
          <cell r="K8">
            <v>23.265005974813846</v>
          </cell>
          <cell r="L8">
            <v>10.506798516687276</v>
          </cell>
          <cell r="M8">
            <v>1.6371077762619368</v>
          </cell>
        </row>
        <row r="9">
          <cell r="C9">
            <v>61.216638615051664</v>
          </cell>
          <cell r="D9">
            <v>53.520320549513457</v>
          </cell>
          <cell r="E9">
            <v>47.411234472903139</v>
          </cell>
          <cell r="F9">
            <v>41.485545473728621</v>
          </cell>
          <cell r="G9">
            <v>37.821171634121264</v>
          </cell>
          <cell r="H9">
            <v>35.276909109250475</v>
          </cell>
          <cell r="I9">
            <v>32.066180815442166</v>
          </cell>
          <cell r="J9">
            <v>27.702123607275485</v>
          </cell>
          <cell r="K9">
            <v>23.59447004608295</v>
          </cell>
          <cell r="L9">
            <v>11.833875406554917</v>
          </cell>
          <cell r="M9">
            <v>1.7527885272023758</v>
          </cell>
        </row>
        <row r="10">
          <cell r="C10">
            <v>60.445082555635324</v>
          </cell>
          <cell r="D10">
            <v>54.475290865107695</v>
          </cell>
          <cell r="E10">
            <v>48.275099513489607</v>
          </cell>
          <cell r="F10">
            <v>41.949825341378208</v>
          </cell>
          <cell r="G10">
            <v>38.161961673191833</v>
          </cell>
          <cell r="H10">
            <v>35.701275045537351</v>
          </cell>
          <cell r="I10">
            <v>32.418287745630494</v>
          </cell>
          <cell r="J10">
            <v>27.641347801256423</v>
          </cell>
          <cell r="K10">
            <v>24.063280599500402</v>
          </cell>
          <cell r="L10">
            <v>13.394216133942161</v>
          </cell>
          <cell r="M10">
            <v>2.0703303394732808</v>
          </cell>
        </row>
        <row r="11">
          <cell r="C11">
            <v>61.061734326207052</v>
          </cell>
          <cell r="D11">
            <v>55.767220350795668</v>
          </cell>
          <cell r="E11">
            <v>49.198931909212277</v>
          </cell>
          <cell r="F11">
            <v>42.492827542237798</v>
          </cell>
          <cell r="G11">
            <v>38.690660874961225</v>
          </cell>
          <cell r="H11">
            <v>35.97647535996753</v>
          </cell>
          <cell r="I11">
            <v>33.048913582696684</v>
          </cell>
          <cell r="J11">
            <v>28.067997325947868</v>
          </cell>
          <cell r="K11">
            <v>24.524096944934538</v>
          </cell>
          <cell r="L11">
            <v>15.503875968992254</v>
          </cell>
          <cell r="M11">
            <v>3.1776563822420556</v>
          </cell>
        </row>
        <row r="12">
          <cell r="C12">
            <v>61.236022604304431</v>
          </cell>
          <cell r="D12">
            <v>56.530874285047261</v>
          </cell>
          <cell r="E12">
            <v>49.732023224653844</v>
          </cell>
          <cell r="F12">
            <v>42.887586574320721</v>
          </cell>
          <cell r="G12">
            <v>39.021356002488083</v>
          </cell>
          <cell r="H12">
            <v>36.045449934057025</v>
          </cell>
          <cell r="I12">
            <v>33.101736972704707</v>
          </cell>
          <cell r="J12">
            <v>28.645433614735218</v>
          </cell>
          <cell r="K12">
            <v>24.755791236394089</v>
          </cell>
          <cell r="L12">
            <v>15.833117387924322</v>
          </cell>
          <cell r="M12">
            <v>3.1141868512110538</v>
          </cell>
        </row>
        <row r="13">
          <cell r="C13">
            <v>61.527342808961706</v>
          </cell>
          <cell r="D13">
            <v>56.805425631431248</v>
          </cell>
          <cell r="E13">
            <v>49.832402234636874</v>
          </cell>
          <cell r="F13">
            <v>43.560646611711817</v>
          </cell>
          <cell r="G13">
            <v>39.774859287054397</v>
          </cell>
          <cell r="H13">
            <v>36.669384427231954</v>
          </cell>
          <cell r="I13">
            <v>33.299999999999997</v>
          </cell>
          <cell r="J13">
            <v>29.365232490835425</v>
          </cell>
          <cell r="K13">
            <v>25.632377740303536</v>
          </cell>
          <cell r="L13">
            <v>17.230527143981121</v>
          </cell>
          <cell r="M13">
            <v>3.937374050534781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U176"/>
  <sheetViews>
    <sheetView showGridLines="0" zoomScale="110" zoomScaleNormal="110" workbookViewId="0">
      <selection sqref="A1:K128"/>
    </sheetView>
  </sheetViews>
  <sheetFormatPr baseColWidth="10" defaultRowHeight="15" x14ac:dyDescent="0.25"/>
  <cols>
    <col min="2" max="2" width="13.7109375" bestFit="1" customWidth="1"/>
    <col min="16" max="16" width="23" customWidth="1"/>
    <col min="258" max="258" width="13.7109375" bestFit="1" customWidth="1"/>
    <col min="272" max="272" width="23" customWidth="1"/>
    <col min="514" max="514" width="13.7109375" bestFit="1" customWidth="1"/>
    <col min="528" max="528" width="23" customWidth="1"/>
    <col min="770" max="770" width="13.7109375" bestFit="1" customWidth="1"/>
    <col min="784" max="784" width="23" customWidth="1"/>
    <col min="1026" max="1026" width="13.7109375" bestFit="1" customWidth="1"/>
    <col min="1040" max="1040" width="23" customWidth="1"/>
    <col min="1282" max="1282" width="13.7109375" bestFit="1" customWidth="1"/>
    <col min="1296" max="1296" width="23" customWidth="1"/>
    <col min="1538" max="1538" width="13.7109375" bestFit="1" customWidth="1"/>
    <col min="1552" max="1552" width="23" customWidth="1"/>
    <col min="1794" max="1794" width="13.7109375" bestFit="1" customWidth="1"/>
    <col min="1808" max="1808" width="23" customWidth="1"/>
    <col min="2050" max="2050" width="13.7109375" bestFit="1" customWidth="1"/>
    <col min="2064" max="2064" width="23" customWidth="1"/>
    <col min="2306" max="2306" width="13.7109375" bestFit="1" customWidth="1"/>
    <col min="2320" max="2320" width="23" customWidth="1"/>
    <col min="2562" max="2562" width="13.7109375" bestFit="1" customWidth="1"/>
    <col min="2576" max="2576" width="23" customWidth="1"/>
    <col min="2818" max="2818" width="13.7109375" bestFit="1" customWidth="1"/>
    <col min="2832" max="2832" width="23" customWidth="1"/>
    <col min="3074" max="3074" width="13.7109375" bestFit="1" customWidth="1"/>
    <col min="3088" max="3088" width="23" customWidth="1"/>
    <col min="3330" max="3330" width="13.7109375" bestFit="1" customWidth="1"/>
    <col min="3344" max="3344" width="23" customWidth="1"/>
    <col min="3586" max="3586" width="13.7109375" bestFit="1" customWidth="1"/>
    <col min="3600" max="3600" width="23" customWidth="1"/>
    <col min="3842" max="3842" width="13.7109375" bestFit="1" customWidth="1"/>
    <col min="3856" max="3856" width="23" customWidth="1"/>
    <col min="4098" max="4098" width="13.7109375" bestFit="1" customWidth="1"/>
    <col min="4112" max="4112" width="23" customWidth="1"/>
    <col min="4354" max="4354" width="13.7109375" bestFit="1" customWidth="1"/>
    <col min="4368" max="4368" width="23" customWidth="1"/>
    <col min="4610" max="4610" width="13.7109375" bestFit="1" customWidth="1"/>
    <col min="4624" max="4624" width="23" customWidth="1"/>
    <col min="4866" max="4866" width="13.7109375" bestFit="1" customWidth="1"/>
    <col min="4880" max="4880" width="23" customWidth="1"/>
    <col min="5122" max="5122" width="13.7109375" bestFit="1" customWidth="1"/>
    <col min="5136" max="5136" width="23" customWidth="1"/>
    <col min="5378" max="5378" width="13.7109375" bestFit="1" customWidth="1"/>
    <col min="5392" max="5392" width="23" customWidth="1"/>
    <col min="5634" max="5634" width="13.7109375" bestFit="1" customWidth="1"/>
    <col min="5648" max="5648" width="23" customWidth="1"/>
    <col min="5890" max="5890" width="13.7109375" bestFit="1" customWidth="1"/>
    <col min="5904" max="5904" width="23" customWidth="1"/>
    <col min="6146" max="6146" width="13.7109375" bestFit="1" customWidth="1"/>
    <col min="6160" max="6160" width="23" customWidth="1"/>
    <col min="6402" max="6402" width="13.7109375" bestFit="1" customWidth="1"/>
    <col min="6416" max="6416" width="23" customWidth="1"/>
    <col min="6658" max="6658" width="13.7109375" bestFit="1" customWidth="1"/>
    <col min="6672" max="6672" width="23" customWidth="1"/>
    <col min="6914" max="6914" width="13.7109375" bestFit="1" customWidth="1"/>
    <col min="6928" max="6928" width="23" customWidth="1"/>
    <col min="7170" max="7170" width="13.7109375" bestFit="1" customWidth="1"/>
    <col min="7184" max="7184" width="23" customWidth="1"/>
    <col min="7426" max="7426" width="13.7109375" bestFit="1" customWidth="1"/>
    <col min="7440" max="7440" width="23" customWidth="1"/>
    <col min="7682" max="7682" width="13.7109375" bestFit="1" customWidth="1"/>
    <col min="7696" max="7696" width="23" customWidth="1"/>
    <col min="7938" max="7938" width="13.7109375" bestFit="1" customWidth="1"/>
    <col min="7952" max="7952" width="23" customWidth="1"/>
    <col min="8194" max="8194" width="13.7109375" bestFit="1" customWidth="1"/>
    <col min="8208" max="8208" width="23" customWidth="1"/>
    <col min="8450" max="8450" width="13.7109375" bestFit="1" customWidth="1"/>
    <col min="8464" max="8464" width="23" customWidth="1"/>
    <col min="8706" max="8706" width="13.7109375" bestFit="1" customWidth="1"/>
    <col min="8720" max="8720" width="23" customWidth="1"/>
    <col min="8962" max="8962" width="13.7109375" bestFit="1" customWidth="1"/>
    <col min="8976" max="8976" width="23" customWidth="1"/>
    <col min="9218" max="9218" width="13.7109375" bestFit="1" customWidth="1"/>
    <col min="9232" max="9232" width="23" customWidth="1"/>
    <col min="9474" max="9474" width="13.7109375" bestFit="1" customWidth="1"/>
    <col min="9488" max="9488" width="23" customWidth="1"/>
    <col min="9730" max="9730" width="13.7109375" bestFit="1" customWidth="1"/>
    <col min="9744" max="9744" width="23" customWidth="1"/>
    <col min="9986" max="9986" width="13.7109375" bestFit="1" customWidth="1"/>
    <col min="10000" max="10000" width="23" customWidth="1"/>
    <col min="10242" max="10242" width="13.7109375" bestFit="1" customWidth="1"/>
    <col min="10256" max="10256" width="23" customWidth="1"/>
    <col min="10498" max="10498" width="13.7109375" bestFit="1" customWidth="1"/>
    <col min="10512" max="10512" width="23" customWidth="1"/>
    <col min="10754" max="10754" width="13.7109375" bestFit="1" customWidth="1"/>
    <col min="10768" max="10768" width="23" customWidth="1"/>
    <col min="11010" max="11010" width="13.7109375" bestFit="1" customWidth="1"/>
    <col min="11024" max="11024" width="23" customWidth="1"/>
    <col min="11266" max="11266" width="13.7109375" bestFit="1" customWidth="1"/>
    <col min="11280" max="11280" width="23" customWidth="1"/>
    <col min="11522" max="11522" width="13.7109375" bestFit="1" customWidth="1"/>
    <col min="11536" max="11536" width="23" customWidth="1"/>
    <col min="11778" max="11778" width="13.7109375" bestFit="1" customWidth="1"/>
    <col min="11792" max="11792" width="23" customWidth="1"/>
    <col min="12034" max="12034" width="13.7109375" bestFit="1" customWidth="1"/>
    <col min="12048" max="12048" width="23" customWidth="1"/>
    <col min="12290" max="12290" width="13.7109375" bestFit="1" customWidth="1"/>
    <col min="12304" max="12304" width="23" customWidth="1"/>
    <col min="12546" max="12546" width="13.7109375" bestFit="1" customWidth="1"/>
    <col min="12560" max="12560" width="23" customWidth="1"/>
    <col min="12802" max="12802" width="13.7109375" bestFit="1" customWidth="1"/>
    <col min="12816" max="12816" width="23" customWidth="1"/>
    <col min="13058" max="13058" width="13.7109375" bestFit="1" customWidth="1"/>
    <col min="13072" max="13072" width="23" customWidth="1"/>
    <col min="13314" max="13314" width="13.7109375" bestFit="1" customWidth="1"/>
    <col min="13328" max="13328" width="23" customWidth="1"/>
    <col min="13570" max="13570" width="13.7109375" bestFit="1" customWidth="1"/>
    <col min="13584" max="13584" width="23" customWidth="1"/>
    <col min="13826" max="13826" width="13.7109375" bestFit="1" customWidth="1"/>
    <col min="13840" max="13840" width="23" customWidth="1"/>
    <col min="14082" max="14082" width="13.7109375" bestFit="1" customWidth="1"/>
    <col min="14096" max="14096" width="23" customWidth="1"/>
    <col min="14338" max="14338" width="13.7109375" bestFit="1" customWidth="1"/>
    <col min="14352" max="14352" width="23" customWidth="1"/>
    <col min="14594" max="14594" width="13.7109375" bestFit="1" customWidth="1"/>
    <col min="14608" max="14608" width="23" customWidth="1"/>
    <col min="14850" max="14850" width="13.7109375" bestFit="1" customWidth="1"/>
    <col min="14864" max="14864" width="23" customWidth="1"/>
    <col min="15106" max="15106" width="13.7109375" bestFit="1" customWidth="1"/>
    <col min="15120" max="15120" width="23" customWidth="1"/>
    <col min="15362" max="15362" width="13.7109375" bestFit="1" customWidth="1"/>
    <col min="15376" max="15376" width="23" customWidth="1"/>
    <col min="15618" max="15618" width="13.7109375" bestFit="1" customWidth="1"/>
    <col min="15632" max="15632" width="23" customWidth="1"/>
    <col min="15874" max="15874" width="13.7109375" bestFit="1" customWidth="1"/>
    <col min="15888" max="15888" width="23" customWidth="1"/>
    <col min="16130" max="16130" width="13.7109375" bestFit="1" customWidth="1"/>
    <col min="16144" max="16144" width="23" customWidth="1"/>
  </cols>
  <sheetData>
    <row r="1" spans="1:21" ht="15.75" thickBo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  <c r="K1" s="4"/>
      <c r="M1" s="55">
        <v>1.5</v>
      </c>
      <c r="P1">
        <v>10</v>
      </c>
      <c r="S1" s="56">
        <v>2</v>
      </c>
    </row>
    <row r="2" spans="1:21" ht="15.75" thickBot="1" x14ac:dyDescent="0.3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8"/>
    </row>
    <row r="3" spans="1:21" x14ac:dyDescent="0.25">
      <c r="A3" s="9" t="s">
        <v>2</v>
      </c>
      <c r="B3" s="10" t="s">
        <v>3</v>
      </c>
      <c r="C3" s="2" t="s">
        <v>4</v>
      </c>
      <c r="D3" s="11" t="s">
        <v>5</v>
      </c>
      <c r="E3" s="2" t="s">
        <v>6</v>
      </c>
      <c r="F3" s="2"/>
      <c r="G3" s="2" t="s">
        <v>2</v>
      </c>
      <c r="H3" s="10" t="s">
        <v>3</v>
      </c>
      <c r="I3" s="11" t="s">
        <v>4</v>
      </c>
      <c r="J3" s="12" t="s">
        <v>5</v>
      </c>
      <c r="K3" s="13" t="s">
        <v>6</v>
      </c>
      <c r="L3" s="57"/>
      <c r="M3" s="58"/>
      <c r="N3" s="58"/>
      <c r="O3" s="58"/>
    </row>
    <row r="4" spans="1:21" x14ac:dyDescent="0.25">
      <c r="A4" s="5"/>
      <c r="B4" s="7"/>
      <c r="C4" s="14" t="s">
        <v>7</v>
      </c>
      <c r="D4" s="14" t="s">
        <v>8</v>
      </c>
      <c r="E4" s="14" t="s">
        <v>9</v>
      </c>
      <c r="F4" s="14"/>
      <c r="G4" s="14"/>
      <c r="H4" s="14"/>
      <c r="I4" s="15" t="s">
        <v>7</v>
      </c>
      <c r="J4" s="15" t="s">
        <v>10</v>
      </c>
      <c r="K4" s="16" t="s">
        <v>9</v>
      </c>
      <c r="L4" s="59"/>
      <c r="M4" s="58"/>
      <c r="N4" s="58"/>
      <c r="O4" s="60"/>
    </row>
    <row r="5" spans="1:21" ht="15.75" thickBot="1" x14ac:dyDescent="0.3">
      <c r="A5" s="17"/>
      <c r="B5" s="18"/>
      <c r="C5" s="19"/>
      <c r="D5" s="19"/>
      <c r="E5" s="19" t="s">
        <v>11</v>
      </c>
      <c r="F5" s="19"/>
      <c r="G5" s="19"/>
      <c r="H5" s="19"/>
      <c r="I5" s="19"/>
      <c r="J5" s="19"/>
      <c r="K5" s="20" t="s">
        <v>11</v>
      </c>
      <c r="L5" t="s">
        <v>24</v>
      </c>
      <c r="P5" s="61" t="s">
        <v>30</v>
      </c>
    </row>
    <row r="6" spans="1:21" ht="15.7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  <c r="L6" t="s">
        <v>24</v>
      </c>
      <c r="P6" s="61" t="s">
        <v>31</v>
      </c>
    </row>
    <row r="7" spans="1:21" ht="15.75" thickBot="1" x14ac:dyDescent="0.3">
      <c r="A7" s="21">
        <v>2024</v>
      </c>
      <c r="B7" s="22"/>
      <c r="C7" s="22"/>
      <c r="D7" s="22"/>
      <c r="E7" s="22"/>
      <c r="F7" s="22"/>
      <c r="G7" s="23">
        <v>2021</v>
      </c>
      <c r="H7" s="22"/>
      <c r="I7" s="24"/>
      <c r="J7" s="24"/>
      <c r="K7" s="8"/>
      <c r="P7" s="61" t="s">
        <v>32</v>
      </c>
    </row>
    <row r="8" spans="1:21" ht="15.75" thickBot="1" x14ac:dyDescent="0.3">
      <c r="A8" s="25" t="s">
        <v>12</v>
      </c>
      <c r="B8" s="26"/>
      <c r="C8" s="27"/>
      <c r="D8" s="26"/>
      <c r="E8" s="28"/>
      <c r="F8" s="22"/>
      <c r="G8" s="22" t="s">
        <v>12</v>
      </c>
      <c r="H8" s="26">
        <f>+'[1]IPC Traspuesto'!K2</f>
        <v>18.139370980530334</v>
      </c>
      <c r="I8" s="29">
        <v>30</v>
      </c>
      <c r="J8" s="30">
        <f>M8*$M$1</f>
        <v>39</v>
      </c>
      <c r="K8" s="31">
        <f>I8+J8</f>
        <v>69</v>
      </c>
      <c r="L8" s="24"/>
      <c r="M8" s="62">
        <f>+L47+1</f>
        <v>26</v>
      </c>
      <c r="N8" s="44"/>
      <c r="O8" s="63"/>
    </row>
    <row r="9" spans="1:21" x14ac:dyDescent="0.25">
      <c r="A9" s="25" t="s">
        <v>13</v>
      </c>
      <c r="B9" s="26"/>
      <c r="C9" s="27"/>
      <c r="D9" s="26"/>
      <c r="E9" s="28"/>
      <c r="F9" s="22"/>
      <c r="G9" s="22" t="s">
        <v>13</v>
      </c>
      <c r="H9" s="26">
        <f>+'[1]IPC Traspuesto'!K3</f>
        <v>18.735611829289887</v>
      </c>
      <c r="I9" s="29">
        <v>30</v>
      </c>
      <c r="J9" s="30">
        <f t="shared" ref="J9:J19" si="0">M9*$M$1</f>
        <v>40.5</v>
      </c>
      <c r="K9" s="31">
        <f t="shared" ref="K9:K19" si="1">I9+J9</f>
        <v>70.5</v>
      </c>
      <c r="L9" s="37"/>
      <c r="M9">
        <f>M8+1</f>
        <v>27</v>
      </c>
      <c r="O9" s="64"/>
    </row>
    <row r="10" spans="1:21" x14ac:dyDescent="0.25">
      <c r="A10" s="25" t="s">
        <v>14</v>
      </c>
      <c r="B10" s="26"/>
      <c r="C10" s="27"/>
      <c r="D10" s="26"/>
      <c r="E10" s="28"/>
      <c r="F10" s="22"/>
      <c r="G10" s="22" t="s">
        <v>14</v>
      </c>
      <c r="H10" s="26">
        <f>+'[1]IPC Traspuesto'!K4</f>
        <v>20.323014804845219</v>
      </c>
      <c r="I10" s="29">
        <v>30</v>
      </c>
      <c r="J10" s="30">
        <f t="shared" si="0"/>
        <v>42</v>
      </c>
      <c r="K10" s="31">
        <f t="shared" si="1"/>
        <v>72</v>
      </c>
      <c r="L10" s="37"/>
      <c r="M10">
        <f t="shared" ref="M10:M19" si="2">M9+1</f>
        <v>28</v>
      </c>
      <c r="N10" s="64"/>
      <c r="O10" s="64"/>
    </row>
    <row r="11" spans="1:21" x14ac:dyDescent="0.25">
      <c r="A11" s="25" t="s">
        <v>15</v>
      </c>
      <c r="B11" s="26"/>
      <c r="C11" s="27"/>
      <c r="D11" s="26"/>
      <c r="E11" s="28"/>
      <c r="F11" s="22"/>
      <c r="G11" s="22" t="s">
        <v>15</v>
      </c>
      <c r="H11" s="26">
        <f>+'[1]IPC Traspuesto'!K5</f>
        <v>21.743077621425311</v>
      </c>
      <c r="I11" s="29">
        <v>30</v>
      </c>
      <c r="J11" s="30">
        <f t="shared" si="0"/>
        <v>43.5</v>
      </c>
      <c r="K11" s="31">
        <f t="shared" si="1"/>
        <v>73.5</v>
      </c>
      <c r="L11" s="37"/>
      <c r="M11">
        <f t="shared" si="2"/>
        <v>29</v>
      </c>
      <c r="N11" s="64"/>
      <c r="O11" s="64"/>
    </row>
    <row r="12" spans="1:21" ht="16.5" customHeight="1" x14ac:dyDescent="0.25">
      <c r="A12" s="25" t="s">
        <v>16</v>
      </c>
      <c r="B12" s="26"/>
      <c r="C12" s="27"/>
      <c r="D12" s="26"/>
      <c r="E12" s="28"/>
      <c r="F12" s="22"/>
      <c r="G12" s="22" t="s">
        <v>16</v>
      </c>
      <c r="H12" s="26">
        <f>+'[1]IPC Traspuesto'!K6</f>
        <v>22.175655976676367</v>
      </c>
      <c r="I12" s="29">
        <v>30</v>
      </c>
      <c r="J12" s="30">
        <f t="shared" si="0"/>
        <v>45</v>
      </c>
      <c r="K12" s="31">
        <f t="shared" si="1"/>
        <v>75</v>
      </c>
      <c r="L12" s="37"/>
      <c r="M12">
        <f t="shared" si="2"/>
        <v>30</v>
      </c>
      <c r="N12" s="64"/>
      <c r="O12" s="64"/>
    </row>
    <row r="13" spans="1:21" x14ac:dyDescent="0.25">
      <c r="A13" s="25" t="s">
        <v>17</v>
      </c>
      <c r="B13" s="26"/>
      <c r="C13" s="27"/>
      <c r="D13" s="26"/>
      <c r="E13" s="28"/>
      <c r="F13" s="22"/>
      <c r="G13" s="22" t="s">
        <v>17</v>
      </c>
      <c r="H13" s="26">
        <f>+'[1]IPC Traspuesto'!K7</f>
        <v>23.163115356355625</v>
      </c>
      <c r="I13" s="29">
        <v>30</v>
      </c>
      <c r="J13" s="30">
        <f t="shared" si="0"/>
        <v>46.5</v>
      </c>
      <c r="K13" s="31">
        <f t="shared" si="1"/>
        <v>76.5</v>
      </c>
      <c r="L13" s="37"/>
      <c r="M13">
        <f t="shared" si="2"/>
        <v>31</v>
      </c>
      <c r="N13" s="64"/>
      <c r="O13" s="64"/>
      <c r="P13" s="65"/>
      <c r="Q13" s="65"/>
      <c r="R13" s="65"/>
      <c r="S13" s="65"/>
      <c r="T13" s="65"/>
      <c r="U13" s="65"/>
    </row>
    <row r="14" spans="1:21" x14ac:dyDescent="0.25">
      <c r="A14" s="25" t="s">
        <v>18</v>
      </c>
      <c r="B14" s="66"/>
      <c r="C14" s="27"/>
      <c r="D14" s="26"/>
      <c r="E14" s="28"/>
      <c r="F14" s="22"/>
      <c r="G14" s="22" t="s">
        <v>18</v>
      </c>
      <c r="H14" s="26">
        <f>+'[1]IPC Traspuesto'!K8</f>
        <v>23.265005974813846</v>
      </c>
      <c r="I14" s="29">
        <v>30</v>
      </c>
      <c r="J14" s="30">
        <f t="shared" si="0"/>
        <v>48</v>
      </c>
      <c r="K14" s="31">
        <f t="shared" si="1"/>
        <v>78</v>
      </c>
      <c r="L14" s="37"/>
      <c r="M14">
        <f t="shared" si="2"/>
        <v>32</v>
      </c>
      <c r="N14" s="64"/>
      <c r="O14" s="64"/>
    </row>
    <row r="15" spans="1:21" x14ac:dyDescent="0.25">
      <c r="A15" s="25" t="s">
        <v>19</v>
      </c>
      <c r="B15" s="26"/>
      <c r="C15" s="27"/>
      <c r="D15" s="26"/>
      <c r="E15" s="28"/>
      <c r="F15" s="22"/>
      <c r="G15" s="22" t="s">
        <v>19</v>
      </c>
      <c r="H15" s="26">
        <f>+'[1]IPC Traspuesto'!K9</f>
        <v>23.59447004608295</v>
      </c>
      <c r="I15" s="29">
        <v>30</v>
      </c>
      <c r="J15" s="30">
        <f t="shared" si="0"/>
        <v>49.5</v>
      </c>
      <c r="K15" s="31">
        <f t="shared" si="1"/>
        <v>79.5</v>
      </c>
      <c r="L15" s="37"/>
      <c r="M15">
        <f t="shared" si="2"/>
        <v>33</v>
      </c>
      <c r="N15" s="64"/>
      <c r="O15" s="64"/>
    </row>
    <row r="16" spans="1:21" x14ac:dyDescent="0.25">
      <c r="A16" s="25" t="s">
        <v>20</v>
      </c>
      <c r="B16" s="26"/>
      <c r="C16" s="27"/>
      <c r="D16" s="26"/>
      <c r="E16" s="28"/>
      <c r="F16" s="22"/>
      <c r="G16" s="22" t="s">
        <v>20</v>
      </c>
      <c r="H16" s="26">
        <f>+'[1]IPC Traspuesto'!K10</f>
        <v>24.063280599500402</v>
      </c>
      <c r="I16" s="29">
        <v>30</v>
      </c>
      <c r="J16" s="30">
        <f t="shared" si="0"/>
        <v>51</v>
      </c>
      <c r="K16" s="31">
        <f t="shared" si="1"/>
        <v>81</v>
      </c>
      <c r="L16" s="37"/>
      <c r="M16">
        <f t="shared" si="2"/>
        <v>34</v>
      </c>
      <c r="N16" s="64"/>
      <c r="O16" s="64"/>
    </row>
    <row r="17" spans="1:15" x14ac:dyDescent="0.25">
      <c r="A17" s="25" t="s">
        <v>21</v>
      </c>
      <c r="B17" s="26"/>
      <c r="C17" s="27"/>
      <c r="D17" s="26"/>
      <c r="E17" s="28"/>
      <c r="F17" s="22"/>
      <c r="G17" s="22" t="s">
        <v>21</v>
      </c>
      <c r="H17" s="26">
        <f>+'[1]IPC Traspuesto'!K11</f>
        <v>24.524096944934538</v>
      </c>
      <c r="I17" s="29">
        <v>30</v>
      </c>
      <c r="J17" s="30">
        <f t="shared" si="0"/>
        <v>52.5</v>
      </c>
      <c r="K17" s="31">
        <f t="shared" si="1"/>
        <v>82.5</v>
      </c>
      <c r="L17" s="37"/>
      <c r="M17">
        <f t="shared" si="2"/>
        <v>35</v>
      </c>
      <c r="N17" s="64"/>
      <c r="O17" s="64"/>
    </row>
    <row r="18" spans="1:15" x14ac:dyDescent="0.25">
      <c r="A18" s="25" t="s">
        <v>22</v>
      </c>
      <c r="B18" s="26"/>
      <c r="C18" s="27"/>
      <c r="D18" s="26"/>
      <c r="E18" s="28"/>
      <c r="F18" s="22"/>
      <c r="G18" s="22" t="s">
        <v>22</v>
      </c>
      <c r="H18" s="26">
        <f>+'[1]IPC Traspuesto'!K12</f>
        <v>24.755791236394089</v>
      </c>
      <c r="I18" s="29">
        <v>30</v>
      </c>
      <c r="J18" s="30">
        <f t="shared" si="0"/>
        <v>54</v>
      </c>
      <c r="K18" s="31">
        <f t="shared" si="1"/>
        <v>84</v>
      </c>
      <c r="L18" s="37"/>
      <c r="M18">
        <f t="shared" si="2"/>
        <v>36</v>
      </c>
      <c r="N18" s="64"/>
      <c r="O18" s="64"/>
    </row>
    <row r="19" spans="1:15" x14ac:dyDescent="0.25">
      <c r="A19" s="25" t="s">
        <v>23</v>
      </c>
      <c r="B19" s="26">
        <f>+'[1]IPC Traspuesto'!N13</f>
        <v>0</v>
      </c>
      <c r="C19" s="27">
        <v>10</v>
      </c>
      <c r="D19" s="26">
        <f>+L19*$M$1</f>
        <v>1.5</v>
      </c>
      <c r="E19" s="28">
        <f>+C19+D19</f>
        <v>11.5</v>
      </c>
      <c r="F19" s="22"/>
      <c r="G19" s="22" t="s">
        <v>23</v>
      </c>
      <c r="H19" s="26">
        <f>+'[1]IPC Traspuesto'!K13</f>
        <v>25.632377740303536</v>
      </c>
      <c r="I19" s="29">
        <v>30</v>
      </c>
      <c r="J19" s="30">
        <f t="shared" si="0"/>
        <v>55.5</v>
      </c>
      <c r="K19" s="31">
        <f t="shared" si="1"/>
        <v>85.5</v>
      </c>
      <c r="L19" s="37">
        <v>1</v>
      </c>
      <c r="M19">
        <f t="shared" si="2"/>
        <v>37</v>
      </c>
      <c r="N19" s="64"/>
      <c r="O19" s="64"/>
    </row>
    <row r="20" spans="1:15" ht="15.75" thickBot="1" x14ac:dyDescent="0.3">
      <c r="A20" s="25"/>
      <c r="B20" s="26"/>
      <c r="C20" s="27"/>
      <c r="D20" s="26"/>
      <c r="E20" s="28" t="s">
        <v>24</v>
      </c>
      <c r="F20" s="22"/>
      <c r="G20" s="22"/>
      <c r="H20" s="26" t="s">
        <v>24</v>
      </c>
      <c r="I20" s="24"/>
      <c r="J20" s="32"/>
      <c r="K20" s="8"/>
      <c r="N20" s="64"/>
    </row>
    <row r="21" spans="1:15" ht="15.75" thickBot="1" x14ac:dyDescent="0.3">
      <c r="A21" s="21">
        <v>2023</v>
      </c>
      <c r="B21" s="26"/>
      <c r="C21" s="22"/>
      <c r="D21" s="22"/>
      <c r="E21" s="28" t="s">
        <v>24</v>
      </c>
      <c r="F21" s="22"/>
      <c r="G21" s="23">
        <v>2020</v>
      </c>
      <c r="H21" s="26" t="s">
        <v>24</v>
      </c>
      <c r="I21" s="24"/>
      <c r="J21" s="30" t="s">
        <v>24</v>
      </c>
      <c r="K21" s="8"/>
      <c r="N21" s="64"/>
    </row>
    <row r="22" spans="1:15" ht="15.75" thickBot="1" x14ac:dyDescent="0.3">
      <c r="A22" s="25" t="s">
        <v>12</v>
      </c>
      <c r="B22" s="66">
        <f>+'[1]IPC Traspuesto'!M2*0</f>
        <v>0</v>
      </c>
      <c r="C22" s="27">
        <v>12</v>
      </c>
      <c r="D22" s="26">
        <f t="shared" ref="D22:D33" si="3">L22*$M$1</f>
        <v>3</v>
      </c>
      <c r="E22" s="28">
        <f t="shared" ref="E22:E33" si="4">+C22+D22</f>
        <v>15</v>
      </c>
      <c r="F22" s="22"/>
      <c r="G22" s="22" t="s">
        <v>12</v>
      </c>
      <c r="H22" s="26">
        <f>+'[1]IPC Traspuesto'!J2</f>
        <v>26.0575296108291</v>
      </c>
      <c r="I22" s="29">
        <v>30</v>
      </c>
      <c r="J22" s="30">
        <f t="shared" ref="J22:J33" si="5">M22*$M$1</f>
        <v>57</v>
      </c>
      <c r="K22" s="31">
        <f>I22+J22</f>
        <v>87</v>
      </c>
      <c r="L22" s="67">
        <f>+L19+1</f>
        <v>2</v>
      </c>
      <c r="M22" s="68">
        <f>+M19+1</f>
        <v>38</v>
      </c>
      <c r="N22" s="63"/>
      <c r="O22" s="63"/>
    </row>
    <row r="23" spans="1:15" x14ac:dyDescent="0.25">
      <c r="A23" s="25" t="s">
        <v>13</v>
      </c>
      <c r="B23" s="26">
        <f>+'[1]IPC Traspuesto'!M3</f>
        <v>0.20923628755045165</v>
      </c>
      <c r="C23" s="27">
        <v>14</v>
      </c>
      <c r="D23" s="26">
        <f t="shared" si="3"/>
        <v>4.5</v>
      </c>
      <c r="E23" s="28">
        <f t="shared" si="4"/>
        <v>18.5</v>
      </c>
      <c r="F23" s="22"/>
      <c r="G23" s="22" t="s">
        <v>13</v>
      </c>
      <c r="H23" s="26">
        <f>+'[1]IPC Traspuesto'!J3</f>
        <v>25.891851295531353</v>
      </c>
      <c r="I23" s="29">
        <v>30</v>
      </c>
      <c r="J23" s="30">
        <f t="shared" si="5"/>
        <v>58.5</v>
      </c>
      <c r="K23" s="34">
        <f t="shared" ref="K23:K33" si="6">I23+J23</f>
        <v>88.5</v>
      </c>
      <c r="L23" s="44">
        <f t="shared" ref="L23:M33" si="7">L22+1</f>
        <v>3</v>
      </c>
      <c r="M23" s="44">
        <f t="shared" si="7"/>
        <v>39</v>
      </c>
      <c r="N23" s="69"/>
      <c r="O23" s="69"/>
    </row>
    <row r="24" spans="1:15" x14ac:dyDescent="0.25">
      <c r="A24" s="25" t="s">
        <v>14</v>
      </c>
      <c r="B24" s="26">
        <f>+'[1]IPC Traspuesto'!M4</f>
        <v>0.64545181627138071</v>
      </c>
      <c r="C24" s="27">
        <v>16</v>
      </c>
      <c r="D24" s="26">
        <f t="shared" si="3"/>
        <v>6</v>
      </c>
      <c r="E24" s="28">
        <f t="shared" si="4"/>
        <v>22</v>
      </c>
      <c r="F24" s="22"/>
      <c r="G24" s="22" t="s">
        <v>14</v>
      </c>
      <c r="H24" s="26">
        <f>+'[1]IPC Traspuesto'!J4</f>
        <v>26.748582230623818</v>
      </c>
      <c r="I24" s="29">
        <v>30</v>
      </c>
      <c r="J24" s="30">
        <f t="shared" si="5"/>
        <v>60</v>
      </c>
      <c r="K24" s="34">
        <f t="shared" si="6"/>
        <v>90</v>
      </c>
      <c r="L24" s="44">
        <f t="shared" si="7"/>
        <v>4</v>
      </c>
      <c r="M24" s="44">
        <f t="shared" si="7"/>
        <v>40</v>
      </c>
      <c r="N24" s="69"/>
      <c r="O24" s="69"/>
    </row>
    <row r="25" spans="1:15" x14ac:dyDescent="0.25">
      <c r="A25" s="25" t="s">
        <v>15</v>
      </c>
      <c r="B25" s="26">
        <f>+'[1]IPC Traspuesto'!M5</f>
        <v>1.3222516055912292</v>
      </c>
      <c r="C25" s="27">
        <v>18</v>
      </c>
      <c r="D25" s="26">
        <f t="shared" si="3"/>
        <v>7.5</v>
      </c>
      <c r="E25" s="28">
        <f t="shared" si="4"/>
        <v>25.5</v>
      </c>
      <c r="F25" s="22"/>
      <c r="G25" s="22" t="s">
        <v>15</v>
      </c>
      <c r="H25" s="26">
        <f>+'[1]IPC Traspuesto'!J5</f>
        <v>27.55635879387426</v>
      </c>
      <c r="I25" s="29">
        <v>30</v>
      </c>
      <c r="J25" s="30">
        <f t="shared" si="5"/>
        <v>61.5</v>
      </c>
      <c r="K25" s="34">
        <f t="shared" si="6"/>
        <v>91.5</v>
      </c>
      <c r="L25" s="44">
        <f t="shared" si="7"/>
        <v>5</v>
      </c>
      <c r="M25" s="44">
        <f>M24+1</f>
        <v>41</v>
      </c>
      <c r="N25" s="69"/>
      <c r="O25" s="69"/>
    </row>
    <row r="26" spans="1:15" x14ac:dyDescent="0.25">
      <c r="A26" s="25" t="s">
        <v>16</v>
      </c>
      <c r="B26" s="26">
        <f>+'[1]IPC Traspuesto'!M6</f>
        <v>1.4372163388804982</v>
      </c>
      <c r="C26" s="27">
        <v>20</v>
      </c>
      <c r="D26" s="26">
        <f t="shared" si="3"/>
        <v>9</v>
      </c>
      <c r="E26" s="28">
        <f t="shared" si="4"/>
        <v>29</v>
      </c>
      <c r="F26" s="22"/>
      <c r="G26" s="22" t="s">
        <v>16</v>
      </c>
      <c r="H26" s="26">
        <f>+'[1]IPC Traspuesto'!J6</f>
        <v>27.726450138108394</v>
      </c>
      <c r="I26" s="29">
        <v>30</v>
      </c>
      <c r="J26" s="30">
        <f t="shared" si="5"/>
        <v>63</v>
      </c>
      <c r="K26" s="34">
        <f t="shared" si="6"/>
        <v>93</v>
      </c>
      <c r="L26" s="44">
        <f t="shared" si="7"/>
        <v>6</v>
      </c>
      <c r="M26" s="44">
        <f t="shared" si="7"/>
        <v>42</v>
      </c>
      <c r="N26" s="69"/>
      <c r="O26" s="69"/>
    </row>
    <row r="27" spans="1:15" x14ac:dyDescent="0.25">
      <c r="A27" s="25" t="s">
        <v>17</v>
      </c>
      <c r="B27" s="26">
        <f>+'[1]IPC Traspuesto'!M7</f>
        <v>1.7914073174434275</v>
      </c>
      <c r="C27" s="27">
        <v>22</v>
      </c>
      <c r="D27" s="26">
        <f t="shared" si="3"/>
        <v>10.5</v>
      </c>
      <c r="E27" s="28">
        <f t="shared" si="4"/>
        <v>32.5</v>
      </c>
      <c r="F27" s="22"/>
      <c r="G27" s="22" t="s">
        <v>17</v>
      </c>
      <c r="H27" s="26">
        <f>+'[1]IPC Traspuesto'!J7</f>
        <v>27.9</v>
      </c>
      <c r="I27" s="29">
        <v>30</v>
      </c>
      <c r="J27" s="30">
        <f t="shared" si="5"/>
        <v>64.5</v>
      </c>
      <c r="K27" s="34">
        <f t="shared" si="6"/>
        <v>94.5</v>
      </c>
      <c r="L27" s="44">
        <f t="shared" si="7"/>
        <v>7</v>
      </c>
      <c r="M27" s="44">
        <f t="shared" si="7"/>
        <v>43</v>
      </c>
      <c r="N27" s="69"/>
      <c r="O27" s="69"/>
    </row>
    <row r="28" spans="1:15" x14ac:dyDescent="0.25">
      <c r="A28" s="25" t="s">
        <v>18</v>
      </c>
      <c r="B28" s="26">
        <f>+'[1]IPC Traspuesto'!M8</f>
        <v>1.6371077762619368</v>
      </c>
      <c r="C28" s="27">
        <v>24</v>
      </c>
      <c r="D28" s="26">
        <f t="shared" si="3"/>
        <v>12</v>
      </c>
      <c r="E28" s="28">
        <f t="shared" si="4"/>
        <v>36</v>
      </c>
      <c r="F28" s="22"/>
      <c r="G28" s="22" t="s">
        <v>18</v>
      </c>
      <c r="H28" s="26">
        <f>+'[1]IPC Traspuesto'!J8</f>
        <v>27.762957317073166</v>
      </c>
      <c r="I28" s="29">
        <v>30</v>
      </c>
      <c r="J28" s="30">
        <f t="shared" si="5"/>
        <v>66</v>
      </c>
      <c r="K28" s="34">
        <f t="shared" si="6"/>
        <v>96</v>
      </c>
      <c r="L28" s="44">
        <f t="shared" si="7"/>
        <v>8</v>
      </c>
      <c r="M28" s="44">
        <f t="shared" si="7"/>
        <v>44</v>
      </c>
      <c r="N28" s="69"/>
      <c r="O28" s="69"/>
    </row>
    <row r="29" spans="1:15" x14ac:dyDescent="0.25">
      <c r="A29" s="25" t="s">
        <v>19</v>
      </c>
      <c r="B29" s="26">
        <f>+'[1]IPC Traspuesto'!M9</f>
        <v>1.7527885272023758</v>
      </c>
      <c r="C29" s="27">
        <v>26</v>
      </c>
      <c r="D29" s="26">
        <f t="shared" si="3"/>
        <v>13.5</v>
      </c>
      <c r="E29" s="28">
        <f t="shared" si="4"/>
        <v>39.5</v>
      </c>
      <c r="F29" s="22"/>
      <c r="G29" s="22" t="s">
        <v>19</v>
      </c>
      <c r="H29" s="26">
        <f>+'[1]IPC Traspuesto'!J9</f>
        <v>27.702123607275485</v>
      </c>
      <c r="I29" s="29">
        <v>30</v>
      </c>
      <c r="J29" s="30">
        <f t="shared" si="5"/>
        <v>67.5</v>
      </c>
      <c r="K29" s="34">
        <f t="shared" si="6"/>
        <v>97.5</v>
      </c>
      <c r="L29" s="44">
        <f t="shared" si="7"/>
        <v>9</v>
      </c>
      <c r="M29" s="44">
        <f t="shared" si="7"/>
        <v>45</v>
      </c>
      <c r="N29" s="69"/>
      <c r="O29" s="69"/>
    </row>
    <row r="30" spans="1:15" x14ac:dyDescent="0.25">
      <c r="A30" s="25" t="s">
        <v>20</v>
      </c>
      <c r="B30" s="26">
        <f>+'[1]IPC Traspuesto'!M10</f>
        <v>2.0703303394732808</v>
      </c>
      <c r="C30" s="27">
        <v>28</v>
      </c>
      <c r="D30" s="26">
        <f t="shared" si="3"/>
        <v>15</v>
      </c>
      <c r="E30" s="28">
        <f t="shared" si="4"/>
        <v>43</v>
      </c>
      <c r="F30" s="22"/>
      <c r="G30" s="22" t="s">
        <v>20</v>
      </c>
      <c r="H30" s="26">
        <f>+'[1]IPC Traspuesto'!J10</f>
        <v>27.641347801256423</v>
      </c>
      <c r="I30" s="29">
        <v>30</v>
      </c>
      <c r="J30" s="30">
        <f t="shared" si="5"/>
        <v>69</v>
      </c>
      <c r="K30" s="34">
        <f t="shared" si="6"/>
        <v>99</v>
      </c>
      <c r="L30" s="44">
        <f t="shared" si="7"/>
        <v>10</v>
      </c>
      <c r="M30" s="44">
        <f t="shared" si="7"/>
        <v>46</v>
      </c>
      <c r="N30" s="69"/>
      <c r="O30" s="69"/>
    </row>
    <row r="31" spans="1:15" x14ac:dyDescent="0.25">
      <c r="A31" s="25" t="s">
        <v>21</v>
      </c>
      <c r="B31" s="26">
        <f>+'[1]IPC Traspuesto'!M11</f>
        <v>3.1776563822420556</v>
      </c>
      <c r="C31" s="27">
        <v>30</v>
      </c>
      <c r="D31" s="26">
        <f t="shared" si="3"/>
        <v>16.5</v>
      </c>
      <c r="E31" s="28">
        <f t="shared" si="4"/>
        <v>46.5</v>
      </c>
      <c r="F31" s="22"/>
      <c r="G31" s="22" t="s">
        <v>21</v>
      </c>
      <c r="H31" s="26">
        <f>+'[1]IPC Traspuesto'!J11</f>
        <v>28.067997325947868</v>
      </c>
      <c r="I31" s="29">
        <v>30</v>
      </c>
      <c r="J31" s="30">
        <f t="shared" si="5"/>
        <v>70.5</v>
      </c>
      <c r="K31" s="34">
        <f t="shared" si="6"/>
        <v>100.5</v>
      </c>
      <c r="L31" s="44">
        <f t="shared" si="7"/>
        <v>11</v>
      </c>
      <c r="M31" s="44">
        <f t="shared" si="7"/>
        <v>47</v>
      </c>
      <c r="N31" s="69"/>
      <c r="O31" s="69"/>
    </row>
    <row r="32" spans="1:15" x14ac:dyDescent="0.25">
      <c r="A32" s="25" t="s">
        <v>22</v>
      </c>
      <c r="B32" s="26">
        <f>+'[1]IPC Traspuesto'!M12</f>
        <v>3.1141868512110538</v>
      </c>
      <c r="C32" s="33">
        <v>30</v>
      </c>
      <c r="D32" s="26">
        <f t="shared" si="3"/>
        <v>18</v>
      </c>
      <c r="E32" s="28">
        <f t="shared" si="4"/>
        <v>48</v>
      </c>
      <c r="F32" s="22"/>
      <c r="G32" s="22" t="s">
        <v>22</v>
      </c>
      <c r="H32" s="26">
        <f>+'[1]IPC Traspuesto'!J12</f>
        <v>28.645433614735218</v>
      </c>
      <c r="I32" s="29">
        <v>30</v>
      </c>
      <c r="J32" s="30">
        <f t="shared" si="5"/>
        <v>72</v>
      </c>
      <c r="K32" s="34">
        <f t="shared" si="6"/>
        <v>102</v>
      </c>
      <c r="L32" s="44">
        <f t="shared" si="7"/>
        <v>12</v>
      </c>
      <c r="M32" s="44">
        <f t="shared" si="7"/>
        <v>48</v>
      </c>
      <c r="N32" s="69"/>
      <c r="O32" s="69"/>
    </row>
    <row r="33" spans="1:16" x14ac:dyDescent="0.25">
      <c r="A33" s="5" t="s">
        <v>23</v>
      </c>
      <c r="B33" s="30">
        <f>+'[1]IPC Traspuesto'!M13</f>
        <v>3.937374050534781</v>
      </c>
      <c r="C33" s="35">
        <v>30</v>
      </c>
      <c r="D33" s="30">
        <f t="shared" si="3"/>
        <v>19.5</v>
      </c>
      <c r="E33" s="36">
        <f t="shared" si="4"/>
        <v>49.5</v>
      </c>
      <c r="F33" s="24"/>
      <c r="G33" s="24" t="s">
        <v>23</v>
      </c>
      <c r="H33" s="30">
        <f>+'[1]IPC Traspuesto'!J13</f>
        <v>29.365232490835425</v>
      </c>
      <c r="I33" s="29">
        <v>30</v>
      </c>
      <c r="J33" s="30">
        <f t="shared" si="5"/>
        <v>73.5</v>
      </c>
      <c r="K33" s="34">
        <f t="shared" si="6"/>
        <v>103.5</v>
      </c>
      <c r="L33" s="44">
        <f t="shared" si="7"/>
        <v>13</v>
      </c>
      <c r="M33" s="44">
        <f t="shared" si="7"/>
        <v>49</v>
      </c>
      <c r="N33" s="69"/>
      <c r="O33" s="69"/>
    </row>
    <row r="34" spans="1:16" ht="15.75" thickBot="1" x14ac:dyDescent="0.3">
      <c r="A34" s="5" t="s">
        <v>24</v>
      </c>
      <c r="B34" s="30"/>
      <c r="C34" s="37"/>
      <c r="D34" s="24"/>
      <c r="E34" s="24"/>
      <c r="F34" s="24"/>
      <c r="G34" s="24"/>
      <c r="H34" s="30"/>
      <c r="I34" s="24"/>
      <c r="J34" s="24"/>
      <c r="K34" s="38"/>
      <c r="L34" s="44"/>
      <c r="M34" s="44"/>
      <c r="N34" s="69"/>
      <c r="O34" s="44"/>
    </row>
    <row r="35" spans="1:16" ht="15.75" thickBot="1" x14ac:dyDescent="0.3">
      <c r="A35" s="21">
        <v>2022</v>
      </c>
      <c r="B35" s="26"/>
      <c r="C35" s="39"/>
      <c r="D35" s="22"/>
      <c r="E35" s="22"/>
      <c r="F35" s="22"/>
      <c r="G35" s="23">
        <v>2019</v>
      </c>
      <c r="H35" s="24"/>
      <c r="I35" s="29" t="s">
        <v>24</v>
      </c>
      <c r="J35" s="24"/>
      <c r="K35" s="38"/>
      <c r="L35" s="44"/>
      <c r="M35" s="44"/>
      <c r="N35" s="69"/>
      <c r="O35" s="44"/>
    </row>
    <row r="36" spans="1:16" ht="15.75" thickBot="1" x14ac:dyDescent="0.3">
      <c r="A36" s="25" t="s">
        <v>12</v>
      </c>
      <c r="B36" s="26">
        <f>+'[1]IPC Traspuesto'!L2</f>
        <v>4.2363000388651262</v>
      </c>
      <c r="C36" s="33">
        <v>30</v>
      </c>
      <c r="D36" s="26">
        <f t="shared" ref="D36:D47" si="8">L36*$M$1</f>
        <v>21</v>
      </c>
      <c r="E36" s="28">
        <f t="shared" ref="E36:E46" si="9">C36+D36</f>
        <v>51</v>
      </c>
      <c r="F36" s="22"/>
      <c r="G36" s="22" t="s">
        <v>12</v>
      </c>
      <c r="H36" s="30">
        <f>+'[1]IPC Traspuesto'!I2</f>
        <v>29.502655721873495</v>
      </c>
      <c r="I36" s="29">
        <v>30</v>
      </c>
      <c r="J36" s="30">
        <f t="shared" ref="J36:J47" si="10">M36*$M$1</f>
        <v>75</v>
      </c>
      <c r="K36" s="34">
        <f>I36+J36</f>
        <v>105</v>
      </c>
      <c r="L36" s="68">
        <f>+L33+1</f>
        <v>14</v>
      </c>
      <c r="M36" s="68">
        <f>+M33+1</f>
        <v>50</v>
      </c>
      <c r="N36" s="63"/>
      <c r="O36" s="63"/>
    </row>
    <row r="37" spans="1:16" x14ac:dyDescent="0.25">
      <c r="A37" s="5" t="s">
        <v>13</v>
      </c>
      <c r="B37" s="30">
        <f>+'[1]IPC Traspuesto'!L3</f>
        <v>5.2507652460560328</v>
      </c>
      <c r="C37" s="35">
        <v>30</v>
      </c>
      <c r="D37" s="30">
        <f t="shared" si="8"/>
        <v>22.5</v>
      </c>
      <c r="E37" s="36">
        <f t="shared" si="9"/>
        <v>52.5</v>
      </c>
      <c r="F37" s="24"/>
      <c r="G37" s="24" t="s">
        <v>13</v>
      </c>
      <c r="H37" s="30">
        <f>+'[1]IPC Traspuesto'!I3</f>
        <v>29.602783415482747</v>
      </c>
      <c r="I37" s="29">
        <v>30</v>
      </c>
      <c r="J37" s="30">
        <f t="shared" si="10"/>
        <v>76.5</v>
      </c>
      <c r="K37" s="34">
        <f t="shared" ref="K37:K46" si="11">I37+J37</f>
        <v>106.5</v>
      </c>
      <c r="L37" s="44">
        <f>L36+1</f>
        <v>15</v>
      </c>
      <c r="M37" s="44">
        <f t="shared" ref="L37:N47" si="12">M36+1</f>
        <v>51</v>
      </c>
      <c r="N37" s="69"/>
      <c r="O37" s="44"/>
      <c r="P37" s="64"/>
    </row>
    <row r="38" spans="1:16" x14ac:dyDescent="0.25">
      <c r="A38" s="5" t="s">
        <v>14</v>
      </c>
      <c r="B38" s="30">
        <f>+'[1]IPC Traspuesto'!L4</f>
        <v>5.7988165680473269</v>
      </c>
      <c r="C38" s="35">
        <v>30</v>
      </c>
      <c r="D38" s="30">
        <f t="shared" si="8"/>
        <v>24</v>
      </c>
      <c r="E38" s="36">
        <f t="shared" si="9"/>
        <v>54</v>
      </c>
      <c r="F38" s="24"/>
      <c r="G38" s="24" t="s">
        <v>14</v>
      </c>
      <c r="H38" s="30">
        <f>+'[1]IPC Traspuesto'!I4</f>
        <v>30.663548669979534</v>
      </c>
      <c r="I38" s="29">
        <v>30</v>
      </c>
      <c r="J38" s="30">
        <f t="shared" si="10"/>
        <v>78</v>
      </c>
      <c r="K38" s="34">
        <f t="shared" si="11"/>
        <v>108</v>
      </c>
      <c r="L38" s="44">
        <f t="shared" si="12"/>
        <v>16</v>
      </c>
      <c r="M38" s="44">
        <f t="shared" si="12"/>
        <v>52</v>
      </c>
      <c r="N38" s="69"/>
      <c r="O38" s="69"/>
    </row>
    <row r="39" spans="1:16" x14ac:dyDescent="0.25">
      <c r="A39" s="5" t="s">
        <v>15</v>
      </c>
      <c r="B39" s="30">
        <f>+'[1]IPC Traspuesto'!L5</f>
        <v>6.7080448794461622</v>
      </c>
      <c r="C39" s="35">
        <v>30</v>
      </c>
      <c r="D39" s="30">
        <f t="shared" si="8"/>
        <v>25.5</v>
      </c>
      <c r="E39" s="36">
        <f t="shared" si="9"/>
        <v>55.5</v>
      </c>
      <c r="F39" s="24"/>
      <c r="G39" s="24" t="s">
        <v>15</v>
      </c>
      <c r="H39" s="30">
        <f>+'[1]IPC Traspuesto'!I5</f>
        <v>30.676281426622488</v>
      </c>
      <c r="I39" s="29">
        <v>30</v>
      </c>
      <c r="J39" s="30">
        <f t="shared" si="10"/>
        <v>79.5</v>
      </c>
      <c r="K39" s="34">
        <f t="shared" si="11"/>
        <v>109.5</v>
      </c>
      <c r="L39" s="44">
        <f t="shared" si="12"/>
        <v>17</v>
      </c>
      <c r="M39" s="44">
        <f t="shared" si="12"/>
        <v>53</v>
      </c>
      <c r="N39" s="69"/>
      <c r="O39" s="69"/>
    </row>
    <row r="40" spans="1:16" x14ac:dyDescent="0.25">
      <c r="A40" s="5" t="s">
        <v>16</v>
      </c>
      <c r="B40" s="30">
        <f>+'[1]IPC Traspuesto'!L6</f>
        <v>8.0057989690721634</v>
      </c>
      <c r="C40" s="35">
        <v>30</v>
      </c>
      <c r="D40" s="30">
        <f t="shared" si="8"/>
        <v>27</v>
      </c>
      <c r="E40" s="36">
        <f t="shared" si="9"/>
        <v>57</v>
      </c>
      <c r="F40" s="24"/>
      <c r="G40" s="24" t="s">
        <v>16</v>
      </c>
      <c r="H40" s="30">
        <f>+'[1]IPC Traspuesto'!I6</f>
        <v>30.918676169091075</v>
      </c>
      <c r="I40" s="29">
        <v>30</v>
      </c>
      <c r="J40" s="30">
        <f t="shared" si="10"/>
        <v>81</v>
      </c>
      <c r="K40" s="34">
        <f t="shared" si="11"/>
        <v>111</v>
      </c>
      <c r="L40" s="44">
        <f t="shared" si="12"/>
        <v>18</v>
      </c>
      <c r="M40" s="44">
        <f t="shared" si="12"/>
        <v>54</v>
      </c>
      <c r="N40" s="64"/>
      <c r="O40" s="64"/>
    </row>
    <row r="41" spans="1:16" x14ac:dyDescent="0.25">
      <c r="A41" s="5" t="s">
        <v>17</v>
      </c>
      <c r="B41" s="30">
        <f>+'[1]IPC Traspuesto'!L7</f>
        <v>9.4872632266492332</v>
      </c>
      <c r="C41" s="35">
        <v>30</v>
      </c>
      <c r="D41" s="30">
        <f t="shared" si="8"/>
        <v>28.5</v>
      </c>
      <c r="E41" s="36">
        <f t="shared" si="9"/>
        <v>58.5</v>
      </c>
      <c r="F41" s="24"/>
      <c r="G41" s="24" t="s">
        <v>17</v>
      </c>
      <c r="H41" s="30">
        <f>+'[1]IPC Traspuesto'!I7</f>
        <v>31.213307240704502</v>
      </c>
      <c r="I41" s="29">
        <v>30</v>
      </c>
      <c r="J41" s="30">
        <f t="shared" si="10"/>
        <v>82.5</v>
      </c>
      <c r="K41" s="34">
        <f t="shared" si="11"/>
        <v>112.5</v>
      </c>
      <c r="L41" s="44">
        <f t="shared" si="12"/>
        <v>19</v>
      </c>
      <c r="M41" s="44">
        <f t="shared" si="12"/>
        <v>55</v>
      </c>
      <c r="N41" s="64"/>
      <c r="O41" s="64"/>
    </row>
    <row r="42" spans="1:16" x14ac:dyDescent="0.25">
      <c r="A42" s="5" t="s">
        <v>18</v>
      </c>
      <c r="B42" s="30">
        <f>+'[1]IPC Traspuesto'!L8</f>
        <v>10.506798516687276</v>
      </c>
      <c r="C42" s="35">
        <v>30</v>
      </c>
      <c r="D42" s="30">
        <f t="shared" si="8"/>
        <v>30</v>
      </c>
      <c r="E42" s="36">
        <f t="shared" si="9"/>
        <v>60</v>
      </c>
      <c r="F42" s="24"/>
      <c r="G42" s="24" t="s">
        <v>18</v>
      </c>
      <c r="H42" s="30">
        <f>+'[1]IPC Traspuesto'!I8</f>
        <v>31.277533039647555</v>
      </c>
      <c r="I42" s="29">
        <v>30</v>
      </c>
      <c r="J42" s="30">
        <f t="shared" si="10"/>
        <v>84</v>
      </c>
      <c r="K42" s="34">
        <f t="shared" si="11"/>
        <v>114</v>
      </c>
      <c r="L42" s="44">
        <f t="shared" si="12"/>
        <v>20</v>
      </c>
      <c r="M42" s="44">
        <f t="shared" si="12"/>
        <v>56</v>
      </c>
      <c r="N42" s="64"/>
      <c r="O42" s="64"/>
    </row>
    <row r="43" spans="1:16" x14ac:dyDescent="0.25">
      <c r="A43" s="5" t="s">
        <v>19</v>
      </c>
      <c r="B43" s="30">
        <f>+'[1]IPC Traspuesto'!L9</f>
        <v>11.833875406554917</v>
      </c>
      <c r="C43" s="29">
        <v>30</v>
      </c>
      <c r="D43" s="30">
        <f t="shared" si="8"/>
        <v>31.5</v>
      </c>
      <c r="E43" s="36">
        <f t="shared" si="9"/>
        <v>61.5</v>
      </c>
      <c r="F43" s="24"/>
      <c r="G43" s="24" t="s">
        <v>19</v>
      </c>
      <c r="H43" s="30">
        <f>+'[1]IPC Traspuesto'!I9</f>
        <v>32.066180815442166</v>
      </c>
      <c r="I43" s="29">
        <v>30</v>
      </c>
      <c r="J43" s="30">
        <f t="shared" si="10"/>
        <v>85.5</v>
      </c>
      <c r="K43" s="34">
        <f t="shared" si="11"/>
        <v>115.5</v>
      </c>
      <c r="L43" s="44">
        <f t="shared" si="12"/>
        <v>21</v>
      </c>
      <c r="M43" s="44">
        <f t="shared" si="12"/>
        <v>57</v>
      </c>
      <c r="N43" s="64"/>
      <c r="O43" s="64"/>
    </row>
    <row r="44" spans="1:16" x14ac:dyDescent="0.25">
      <c r="A44" s="5" t="s">
        <v>20</v>
      </c>
      <c r="B44" s="30">
        <f>+'[1]IPC Traspuesto'!L10</f>
        <v>13.394216133942161</v>
      </c>
      <c r="C44" s="29">
        <v>30</v>
      </c>
      <c r="D44" s="30">
        <f t="shared" si="8"/>
        <v>33</v>
      </c>
      <c r="E44" s="36">
        <f t="shared" si="9"/>
        <v>63</v>
      </c>
      <c r="F44" s="24"/>
      <c r="G44" s="24" t="s">
        <v>20</v>
      </c>
      <c r="H44" s="30">
        <f>+'[1]IPC Traspuesto'!I10</f>
        <v>32.418287745630494</v>
      </c>
      <c r="I44" s="29">
        <v>30</v>
      </c>
      <c r="J44" s="30">
        <f t="shared" si="10"/>
        <v>87</v>
      </c>
      <c r="K44" s="34">
        <f t="shared" si="11"/>
        <v>117</v>
      </c>
      <c r="L44" s="44">
        <f t="shared" si="12"/>
        <v>22</v>
      </c>
      <c r="M44" s="44">
        <f t="shared" si="12"/>
        <v>58</v>
      </c>
      <c r="N44" s="64"/>
      <c r="O44" s="64"/>
    </row>
    <row r="45" spans="1:16" x14ac:dyDescent="0.25">
      <c r="A45" s="5" t="s">
        <v>21</v>
      </c>
      <c r="B45" s="30">
        <f>+'[1]IPC Traspuesto'!L11</f>
        <v>15.503875968992254</v>
      </c>
      <c r="C45" s="29">
        <v>30</v>
      </c>
      <c r="D45" s="30">
        <f t="shared" si="8"/>
        <v>34.5</v>
      </c>
      <c r="E45" s="36">
        <f t="shared" si="9"/>
        <v>64.5</v>
      </c>
      <c r="F45" s="24"/>
      <c r="G45" s="24" t="s">
        <v>21</v>
      </c>
      <c r="H45" s="30">
        <f>+'[1]IPC Traspuesto'!I11</f>
        <v>33.048913582696684</v>
      </c>
      <c r="I45" s="29">
        <v>30</v>
      </c>
      <c r="J45" s="30">
        <f t="shared" si="10"/>
        <v>88.5</v>
      </c>
      <c r="K45" s="34">
        <f t="shared" si="11"/>
        <v>118.5</v>
      </c>
      <c r="L45" s="44">
        <f t="shared" si="12"/>
        <v>23</v>
      </c>
      <c r="M45" s="44">
        <f t="shared" si="12"/>
        <v>59</v>
      </c>
      <c r="N45" s="64"/>
      <c r="O45" s="64"/>
    </row>
    <row r="46" spans="1:16" x14ac:dyDescent="0.25">
      <c r="A46" s="5" t="s">
        <v>22</v>
      </c>
      <c r="B46" s="30">
        <f>+'[1]IPC Traspuesto'!L12</f>
        <v>15.833117387924322</v>
      </c>
      <c r="C46" s="29">
        <v>30</v>
      </c>
      <c r="D46" s="30">
        <f t="shared" si="8"/>
        <v>36</v>
      </c>
      <c r="E46" s="36">
        <f t="shared" si="9"/>
        <v>66</v>
      </c>
      <c r="F46" s="24"/>
      <c r="G46" s="24" t="s">
        <v>22</v>
      </c>
      <c r="H46" s="30">
        <f>+'[1]IPC Traspuesto'!I12</f>
        <v>33.101736972704707</v>
      </c>
      <c r="I46" s="29">
        <v>30</v>
      </c>
      <c r="J46" s="30">
        <f t="shared" si="10"/>
        <v>90</v>
      </c>
      <c r="K46" s="34">
        <f t="shared" si="11"/>
        <v>120</v>
      </c>
      <c r="L46" s="44">
        <f t="shared" si="12"/>
        <v>24</v>
      </c>
      <c r="M46" s="44">
        <f t="shared" si="12"/>
        <v>60</v>
      </c>
      <c r="N46" s="64"/>
      <c r="O46" s="64"/>
    </row>
    <row r="47" spans="1:16" x14ac:dyDescent="0.25">
      <c r="A47" s="5" t="s">
        <v>23</v>
      </c>
      <c r="B47" s="30">
        <f>+'[1]IPC Traspuesto'!L13</f>
        <v>17.230527143981121</v>
      </c>
      <c r="C47" s="29">
        <v>30</v>
      </c>
      <c r="D47" s="30">
        <f t="shared" si="8"/>
        <v>37.5</v>
      </c>
      <c r="E47" s="36">
        <f>C47+D47</f>
        <v>67.5</v>
      </c>
      <c r="F47" s="24"/>
      <c r="G47" s="24" t="s">
        <v>23</v>
      </c>
      <c r="H47" s="30">
        <f>+'[1]IPC Traspuesto'!I13</f>
        <v>33.299999999999997</v>
      </c>
      <c r="I47" s="29">
        <v>30</v>
      </c>
      <c r="J47" s="30">
        <f t="shared" si="10"/>
        <v>91.5</v>
      </c>
      <c r="K47" s="34">
        <f>I47+J47</f>
        <v>121.5</v>
      </c>
      <c r="L47" s="44">
        <f t="shared" si="12"/>
        <v>25</v>
      </c>
      <c r="M47" s="44">
        <f t="shared" si="12"/>
        <v>61</v>
      </c>
      <c r="N47" s="64"/>
      <c r="O47" s="64"/>
    </row>
    <row r="48" spans="1:16" x14ac:dyDescent="0.25">
      <c r="A48" s="5"/>
      <c r="B48" s="24"/>
      <c r="C48" s="24"/>
      <c r="D48" s="24"/>
      <c r="E48" s="24"/>
      <c r="F48" s="24"/>
      <c r="G48" s="24"/>
      <c r="H48" s="30"/>
      <c r="I48" s="24"/>
      <c r="J48" s="40"/>
      <c r="K48" s="38"/>
      <c r="L48" s="44"/>
      <c r="M48" s="44"/>
    </row>
    <row r="49" spans="1:14" x14ac:dyDescent="0.25">
      <c r="A49" s="5"/>
      <c r="B49" s="24"/>
      <c r="C49" s="24"/>
      <c r="D49" s="24"/>
      <c r="E49" s="24"/>
      <c r="F49" s="24"/>
      <c r="G49" s="24"/>
      <c r="H49" s="30"/>
      <c r="I49" s="24"/>
      <c r="J49" s="24"/>
      <c r="K49" s="38"/>
      <c r="L49" s="44"/>
      <c r="M49" s="44"/>
    </row>
    <row r="50" spans="1:14" ht="15.75" thickBot="1" x14ac:dyDescent="0.3">
      <c r="A50" s="17"/>
      <c r="B50" s="41"/>
      <c r="C50" s="41"/>
      <c r="D50" s="41"/>
      <c r="E50" s="41"/>
      <c r="F50" s="41"/>
      <c r="G50" s="41"/>
      <c r="H50" s="42"/>
      <c r="I50" s="41"/>
      <c r="J50" s="41"/>
      <c r="K50" s="43"/>
      <c r="L50" s="44"/>
      <c r="M50" s="44"/>
    </row>
    <row r="51" spans="1:14" x14ac:dyDescent="0.25">
      <c r="A51" s="7"/>
      <c r="B51" s="24"/>
      <c r="C51" s="24"/>
      <c r="D51" s="24"/>
      <c r="E51" s="24"/>
      <c r="F51" s="24"/>
      <c r="G51" s="24"/>
      <c r="H51" s="30"/>
      <c r="I51" s="24"/>
      <c r="J51" s="24"/>
      <c r="K51" s="24"/>
      <c r="L51" s="44"/>
      <c r="M51" s="44"/>
      <c r="N51" s="70"/>
    </row>
    <row r="52" spans="1:14" ht="18" customHeight="1" x14ac:dyDescent="0.25">
      <c r="A52" s="7"/>
      <c r="B52" s="24"/>
      <c r="C52" s="24"/>
      <c r="D52" s="24"/>
      <c r="E52" s="24"/>
      <c r="F52" s="24"/>
      <c r="G52" s="24"/>
      <c r="H52" s="30"/>
      <c r="I52" s="24"/>
      <c r="J52" s="24"/>
      <c r="K52" s="24"/>
      <c r="L52" s="44"/>
      <c r="M52" s="44"/>
    </row>
    <row r="53" spans="1:14" ht="18" customHeight="1" x14ac:dyDescent="0.25">
      <c r="A53" s="7"/>
      <c r="B53" s="24"/>
      <c r="C53" s="24"/>
      <c r="D53" s="24"/>
      <c r="E53" s="24"/>
      <c r="F53" s="24"/>
      <c r="G53" s="24"/>
      <c r="H53" s="30"/>
      <c r="I53" s="24"/>
      <c r="J53" s="24"/>
      <c r="K53" s="24"/>
      <c r="L53" s="44"/>
      <c r="M53" s="44"/>
    </row>
    <row r="54" spans="1:14" ht="18" customHeight="1" x14ac:dyDescent="0.25">
      <c r="A54" s="7"/>
      <c r="B54" s="24"/>
      <c r="C54" s="24"/>
      <c r="D54" s="24"/>
      <c r="E54" s="24"/>
      <c r="F54" s="24"/>
      <c r="G54" s="24"/>
      <c r="H54" s="30"/>
      <c r="I54" s="24"/>
      <c r="J54" s="24"/>
      <c r="K54" s="24"/>
      <c r="L54" s="44"/>
      <c r="M54" s="44"/>
    </row>
    <row r="55" spans="1:14" ht="18" customHeight="1" x14ac:dyDescent="0.25">
      <c r="A55" s="7"/>
      <c r="B55" s="24"/>
      <c r="C55" s="24"/>
      <c r="D55" s="24"/>
      <c r="E55" s="24"/>
      <c r="F55" s="24"/>
      <c r="G55" s="24"/>
      <c r="H55" s="30"/>
      <c r="I55" s="24"/>
      <c r="J55" s="24"/>
      <c r="K55" s="24"/>
      <c r="L55" s="44"/>
      <c r="M55" s="44"/>
    </row>
    <row r="56" spans="1:14" ht="18" customHeight="1" x14ac:dyDescent="0.25">
      <c r="A56" s="7"/>
      <c r="B56" s="24"/>
      <c r="C56" s="24"/>
      <c r="D56" s="24"/>
      <c r="E56" s="24"/>
      <c r="F56" s="24"/>
      <c r="G56" s="24"/>
      <c r="H56" s="30"/>
      <c r="I56" s="24"/>
      <c r="J56" s="24"/>
      <c r="K56" s="24"/>
      <c r="L56" s="44"/>
      <c r="M56" s="44"/>
    </row>
    <row r="57" spans="1:14" ht="18" customHeight="1" x14ac:dyDescent="0.25">
      <c r="A57" s="7"/>
      <c r="B57" s="24"/>
      <c r="C57" s="24"/>
      <c r="D57" s="24"/>
      <c r="E57" s="24"/>
      <c r="F57" s="24"/>
      <c r="G57" s="24"/>
      <c r="H57" s="30"/>
      <c r="I57" s="24"/>
      <c r="J57" s="24"/>
      <c r="K57" s="24"/>
      <c r="L57" s="44"/>
      <c r="M57" s="44"/>
    </row>
    <row r="58" spans="1:14" ht="18" customHeight="1" x14ac:dyDescent="0.25">
      <c r="A58" s="7"/>
      <c r="B58" s="24"/>
      <c r="C58" s="24"/>
      <c r="D58" s="24"/>
      <c r="E58" s="24"/>
      <c r="F58" s="24"/>
      <c r="G58" s="24"/>
      <c r="H58" s="30"/>
      <c r="I58" s="24"/>
      <c r="J58" s="24"/>
      <c r="K58" s="24"/>
      <c r="L58" s="44"/>
      <c r="M58" s="44"/>
    </row>
    <row r="59" spans="1:14" ht="18" customHeight="1" x14ac:dyDescent="0.25">
      <c r="A59" s="7"/>
      <c r="B59" s="24"/>
      <c r="C59" s="24"/>
      <c r="D59" s="24"/>
      <c r="E59" s="24"/>
      <c r="F59" s="24"/>
      <c r="G59" s="24"/>
      <c r="H59" s="30"/>
      <c r="I59" s="24"/>
      <c r="J59" s="24"/>
      <c r="K59" s="24"/>
      <c r="L59" s="44"/>
      <c r="M59" s="44"/>
    </row>
    <row r="60" spans="1:14" ht="18" customHeight="1" x14ac:dyDescent="0.25">
      <c r="A60" s="7"/>
      <c r="B60" s="24"/>
      <c r="C60" s="24"/>
      <c r="D60" s="24"/>
      <c r="E60" s="24"/>
      <c r="F60" s="24"/>
      <c r="G60" s="24"/>
      <c r="H60" s="30"/>
      <c r="I60" s="24"/>
      <c r="J60" s="24"/>
      <c r="K60" s="24"/>
      <c r="L60" s="44"/>
      <c r="M60" s="44"/>
    </row>
    <row r="61" spans="1:14" ht="18" customHeight="1" x14ac:dyDescent="0.25">
      <c r="A61" s="7"/>
      <c r="B61" s="24"/>
      <c r="C61" s="24"/>
      <c r="D61" s="24"/>
      <c r="E61" s="24"/>
      <c r="F61" s="24"/>
      <c r="G61" s="24"/>
      <c r="H61" s="30"/>
      <c r="I61" s="24"/>
      <c r="J61" s="24"/>
      <c r="K61" s="24"/>
      <c r="L61" s="44"/>
      <c r="M61" s="44"/>
    </row>
    <row r="62" spans="1:14" ht="18" customHeight="1" x14ac:dyDescent="0.25">
      <c r="A62" s="7"/>
      <c r="B62" s="24"/>
      <c r="C62" s="24"/>
      <c r="D62" s="24"/>
      <c r="E62" s="24"/>
      <c r="F62" s="24"/>
      <c r="G62" s="24"/>
      <c r="H62" s="30"/>
      <c r="I62" s="24"/>
      <c r="J62" s="24"/>
      <c r="K62" s="24"/>
      <c r="L62" s="44"/>
      <c r="M62" s="44"/>
    </row>
    <row r="63" spans="1:14" ht="18" customHeight="1" x14ac:dyDescent="0.25">
      <c r="A63" s="7"/>
      <c r="B63" s="24"/>
      <c r="C63" s="24"/>
      <c r="D63" s="24"/>
      <c r="E63" s="24"/>
      <c r="F63" s="24"/>
      <c r="G63" s="24"/>
      <c r="H63" s="30"/>
      <c r="I63" s="24"/>
      <c r="J63" s="24"/>
      <c r="K63" s="24"/>
      <c r="L63" s="44"/>
      <c r="M63" s="44"/>
    </row>
    <row r="64" spans="1:14" ht="18" customHeight="1" x14ac:dyDescent="0.25">
      <c r="A64" s="7"/>
      <c r="B64" s="24"/>
      <c r="C64" s="24"/>
      <c r="D64" s="24"/>
      <c r="E64" s="24"/>
      <c r="F64" s="24"/>
      <c r="G64" s="24"/>
      <c r="H64" s="30"/>
      <c r="I64" s="24"/>
      <c r="J64" s="24"/>
      <c r="K64" s="24"/>
      <c r="L64" s="44"/>
      <c r="M64" s="44"/>
    </row>
    <row r="65" spans="1:16" ht="18" customHeight="1" x14ac:dyDescent="0.25">
      <c r="A65" s="7"/>
      <c r="B65" s="24"/>
      <c r="C65" s="24"/>
      <c r="D65" s="24"/>
      <c r="E65" s="24"/>
      <c r="F65" s="24"/>
      <c r="G65" s="24"/>
      <c r="H65" s="30"/>
      <c r="I65" s="24"/>
      <c r="J65" s="24"/>
      <c r="K65" s="24"/>
      <c r="L65" s="44"/>
      <c r="M65" s="44"/>
    </row>
    <row r="66" spans="1:16" ht="18" customHeight="1" x14ac:dyDescent="0.25">
      <c r="A66" s="7"/>
      <c r="B66" s="24"/>
      <c r="C66" s="24"/>
      <c r="D66" s="24"/>
      <c r="E66" s="24"/>
      <c r="F66" s="24"/>
      <c r="G66" s="24"/>
      <c r="H66" s="30"/>
      <c r="I66" s="24"/>
      <c r="J66" s="24"/>
      <c r="K66" s="24"/>
      <c r="L66" s="44"/>
      <c r="M66" s="44"/>
    </row>
    <row r="67" spans="1:16" x14ac:dyDescent="0.25">
      <c r="A67" s="7"/>
      <c r="B67" s="24"/>
      <c r="C67" s="24"/>
      <c r="D67" s="24"/>
      <c r="E67" s="24"/>
      <c r="F67" s="24"/>
      <c r="G67" s="24"/>
      <c r="H67" s="30"/>
      <c r="I67" s="24"/>
      <c r="J67" s="24"/>
      <c r="K67" s="24"/>
      <c r="L67" s="44"/>
      <c r="M67" s="44"/>
    </row>
    <row r="68" spans="1:16" x14ac:dyDescent="0.25">
      <c r="A68" s="7"/>
      <c r="B68" s="24"/>
      <c r="C68" s="24"/>
      <c r="D68" s="24"/>
      <c r="E68" s="24"/>
      <c r="F68" s="24"/>
      <c r="G68" s="24"/>
      <c r="H68" s="30"/>
      <c r="I68" s="24"/>
      <c r="J68" s="24"/>
      <c r="K68" s="24"/>
      <c r="L68" s="44"/>
      <c r="M68" s="44"/>
    </row>
    <row r="69" spans="1:16" x14ac:dyDescent="0.25">
      <c r="A69" s="7"/>
      <c r="B69" s="24"/>
      <c r="C69" s="24"/>
      <c r="D69" s="24"/>
      <c r="E69" s="24"/>
      <c r="F69" s="24"/>
      <c r="G69" s="24"/>
      <c r="H69" s="30"/>
      <c r="I69" s="24"/>
      <c r="J69" s="24"/>
      <c r="K69" s="24"/>
      <c r="L69" s="44"/>
      <c r="M69" s="44"/>
    </row>
    <row r="70" spans="1:16" x14ac:dyDescent="0.25">
      <c r="A70" s="7"/>
      <c r="B70" s="24"/>
      <c r="C70" s="24"/>
      <c r="D70" s="24"/>
      <c r="E70" s="24"/>
      <c r="F70" s="24"/>
      <c r="G70" s="24"/>
      <c r="H70" s="30"/>
      <c r="I70" s="24"/>
      <c r="J70" s="24"/>
      <c r="K70" s="24"/>
      <c r="L70" s="44"/>
      <c r="M70" s="44"/>
      <c r="P70" s="71"/>
    </row>
    <row r="71" spans="1:16" x14ac:dyDescent="0.25">
      <c r="A71" s="7"/>
      <c r="B71" s="24"/>
      <c r="C71" s="24"/>
      <c r="D71" s="24"/>
      <c r="E71" s="24"/>
      <c r="F71" s="24"/>
      <c r="G71" s="24"/>
      <c r="H71" s="30"/>
      <c r="I71" s="24"/>
      <c r="J71" s="24"/>
      <c r="K71" s="24"/>
      <c r="L71" s="44"/>
      <c r="M71" s="44"/>
    </row>
    <row r="72" spans="1:16" x14ac:dyDescent="0.25">
      <c r="A72" s="7"/>
      <c r="B72" s="24"/>
      <c r="C72" s="24"/>
      <c r="D72" s="24"/>
      <c r="E72" s="24"/>
      <c r="F72" s="24"/>
      <c r="G72" s="24"/>
      <c r="H72" s="30"/>
      <c r="I72" s="24"/>
      <c r="J72" s="24"/>
      <c r="K72" s="24"/>
      <c r="L72" s="44"/>
      <c r="M72" s="44"/>
    </row>
    <row r="73" spans="1:16" x14ac:dyDescent="0.25">
      <c r="A73" s="7"/>
      <c r="B73" s="24"/>
      <c r="C73" s="24"/>
      <c r="D73" s="24"/>
      <c r="E73" s="24"/>
      <c r="F73" s="24"/>
      <c r="G73" s="24"/>
      <c r="H73" s="30"/>
      <c r="I73" s="24"/>
      <c r="J73" s="24"/>
      <c r="K73" s="24"/>
      <c r="L73" s="44"/>
      <c r="M73" s="44"/>
    </row>
    <row r="74" spans="1:16" x14ac:dyDescent="0.25">
      <c r="B74" s="44"/>
      <c r="C74" s="44"/>
      <c r="D74" s="44"/>
      <c r="E74" s="44"/>
      <c r="F74" s="44"/>
      <c r="G74" s="44"/>
      <c r="H74" s="30"/>
      <c r="I74" s="44"/>
      <c r="J74" s="44"/>
      <c r="K74" s="44"/>
      <c r="L74" s="44"/>
      <c r="M74" s="44"/>
    </row>
    <row r="75" spans="1:16" x14ac:dyDescent="0.25">
      <c r="B75" s="44"/>
      <c r="C75" s="44"/>
      <c r="D75" s="44"/>
      <c r="E75" s="44"/>
      <c r="F75" s="44"/>
      <c r="G75" s="44"/>
      <c r="H75" s="30"/>
      <c r="I75" s="44"/>
      <c r="J75" s="44"/>
      <c r="K75" s="44"/>
      <c r="L75" s="44"/>
      <c r="M75" s="44"/>
    </row>
    <row r="76" spans="1:16" x14ac:dyDescent="0.25">
      <c r="B76" s="44"/>
      <c r="C76" s="44"/>
      <c r="D76" s="44"/>
      <c r="E76" s="44"/>
      <c r="F76" s="44"/>
      <c r="G76" s="44"/>
      <c r="H76" s="30"/>
      <c r="I76" s="44"/>
      <c r="J76" s="44"/>
      <c r="K76" s="44"/>
      <c r="L76" s="44"/>
      <c r="M76" s="44"/>
      <c r="N76" s="44"/>
    </row>
    <row r="77" spans="1:16" ht="15.75" thickBot="1" x14ac:dyDescent="0.3">
      <c r="B77" s="44"/>
      <c r="C77" s="44"/>
      <c r="D77" s="44"/>
      <c r="E77" s="44"/>
      <c r="F77" s="44"/>
      <c r="G77" s="44"/>
      <c r="H77" s="30"/>
      <c r="I77" s="44"/>
      <c r="J77" s="44"/>
      <c r="K77" s="44"/>
      <c r="L77" s="44"/>
      <c r="M77" s="44"/>
      <c r="N77" s="44"/>
    </row>
    <row r="78" spans="1:16" ht="15.75" thickBot="1" x14ac:dyDescent="0.3">
      <c r="A78" s="1"/>
      <c r="B78" s="45"/>
      <c r="C78" s="45"/>
      <c r="D78" s="45"/>
      <c r="E78" s="45"/>
      <c r="F78" s="45"/>
      <c r="G78" s="45"/>
      <c r="H78" s="45"/>
      <c r="I78" s="45"/>
      <c r="J78" s="45"/>
      <c r="K78" s="46"/>
      <c r="L78" s="44"/>
      <c r="M78" s="44"/>
      <c r="N78" s="44"/>
    </row>
    <row r="79" spans="1:16" ht="15.75" thickBot="1" x14ac:dyDescent="0.3">
      <c r="A79" s="21">
        <v>2018</v>
      </c>
      <c r="B79" s="26"/>
      <c r="C79" s="22"/>
      <c r="D79" s="22"/>
      <c r="E79" s="22"/>
      <c r="F79" s="22"/>
      <c r="G79" s="23">
        <v>2015</v>
      </c>
      <c r="H79" s="24"/>
      <c r="I79" s="24"/>
      <c r="J79" s="30"/>
      <c r="K79" s="38"/>
      <c r="L79" s="44"/>
      <c r="M79" s="44"/>
      <c r="N79" s="44"/>
    </row>
    <row r="80" spans="1:16" ht="15.75" thickBot="1" x14ac:dyDescent="0.3">
      <c r="A80" s="25" t="s">
        <v>12</v>
      </c>
      <c r="B80" s="26">
        <f>+'[1]IPC Traspuesto'!H2</f>
        <v>33.114949374627756</v>
      </c>
      <c r="C80" s="27">
        <v>30</v>
      </c>
      <c r="D80" s="26">
        <f t="shared" ref="D80:D91" si="13">L80*$M$1</f>
        <v>93</v>
      </c>
      <c r="E80" s="47">
        <f>C80+D80</f>
        <v>123</v>
      </c>
      <c r="F80" s="22"/>
      <c r="G80" s="22" t="s">
        <v>12</v>
      </c>
      <c r="H80" s="30">
        <f>+'[1]IPC Traspuesto'!E2</f>
        <v>43.576017130620983</v>
      </c>
      <c r="I80" s="29">
        <v>30</v>
      </c>
      <c r="J80" s="30">
        <f t="shared" ref="J80:J119" si="14">M80*$M$1</f>
        <v>147</v>
      </c>
      <c r="K80" s="48">
        <f t="shared" ref="K80:K91" si="15">I80+J80</f>
        <v>177</v>
      </c>
      <c r="L80" s="68">
        <f>+M47+1</f>
        <v>62</v>
      </c>
      <c r="M80" s="68">
        <f>+L119+1</f>
        <v>98</v>
      </c>
      <c r="N80" s="63"/>
      <c r="O80" s="63"/>
    </row>
    <row r="81" spans="1:15" x14ac:dyDescent="0.25">
      <c r="A81" s="49" t="s">
        <v>13</v>
      </c>
      <c r="B81" s="26">
        <f>+'[1]IPC Traspuesto'!H3</f>
        <v>33.114949374627756</v>
      </c>
      <c r="C81" s="27">
        <v>30</v>
      </c>
      <c r="D81" s="26">
        <f t="shared" si="13"/>
        <v>94.5</v>
      </c>
      <c r="E81" s="47">
        <f t="shared" ref="E81:E91" si="16">C81+D81</f>
        <v>124.5</v>
      </c>
      <c r="F81" s="22"/>
      <c r="G81" s="22" t="s">
        <v>13</v>
      </c>
      <c r="H81" s="30">
        <f>+'[1]IPC Traspuesto'!E3</f>
        <v>43.529915444717957</v>
      </c>
      <c r="I81" s="29">
        <v>30</v>
      </c>
      <c r="J81" s="30">
        <f t="shared" si="14"/>
        <v>148.5</v>
      </c>
      <c r="K81" s="48">
        <f t="shared" si="15"/>
        <v>178.5</v>
      </c>
      <c r="L81" s="44">
        <f t="shared" ref="L81:M91" si="17">L80+1</f>
        <v>63</v>
      </c>
      <c r="M81" s="44">
        <f t="shared" si="17"/>
        <v>99</v>
      </c>
      <c r="N81" s="69"/>
      <c r="O81" s="64"/>
    </row>
    <row r="82" spans="1:15" x14ac:dyDescent="0.25">
      <c r="A82" s="49" t="s">
        <v>14</v>
      </c>
      <c r="B82" s="26">
        <f>+'[1]IPC Traspuesto'!H4</f>
        <v>33.592349073520623</v>
      </c>
      <c r="C82" s="27">
        <v>30</v>
      </c>
      <c r="D82" s="26">
        <f t="shared" si="13"/>
        <v>96</v>
      </c>
      <c r="E82" s="47">
        <f t="shared" si="16"/>
        <v>126</v>
      </c>
      <c r="F82" s="22"/>
      <c r="G82" s="22" t="s">
        <v>14</v>
      </c>
      <c r="H82" s="30">
        <f>+'[1]IPC Traspuesto'!E4</f>
        <v>44.116066630843619</v>
      </c>
      <c r="I82" s="29">
        <v>30</v>
      </c>
      <c r="J82" s="30">
        <f t="shared" si="14"/>
        <v>150</v>
      </c>
      <c r="K82" s="48">
        <f t="shared" si="15"/>
        <v>180</v>
      </c>
      <c r="L82" s="44">
        <f t="shared" si="17"/>
        <v>64</v>
      </c>
      <c r="M82" s="44">
        <f t="shared" si="17"/>
        <v>100</v>
      </c>
      <c r="N82" s="69"/>
      <c r="O82" s="64"/>
    </row>
    <row r="83" spans="1:15" x14ac:dyDescent="0.25">
      <c r="A83" s="49" t="s">
        <v>15</v>
      </c>
      <c r="B83" s="26">
        <f>+'[1]IPC Traspuesto'!H5</f>
        <v>34.1</v>
      </c>
      <c r="C83" s="27">
        <v>30</v>
      </c>
      <c r="D83" s="26">
        <f t="shared" si="13"/>
        <v>97.5</v>
      </c>
      <c r="E83" s="47">
        <f t="shared" si="16"/>
        <v>127.5</v>
      </c>
      <c r="F83" s="22"/>
      <c r="G83" s="22" t="s">
        <v>15</v>
      </c>
      <c r="H83" s="30">
        <f>+'[1]IPC Traspuesto'!E5</f>
        <v>44.9</v>
      </c>
      <c r="I83" s="29">
        <v>30</v>
      </c>
      <c r="J83" s="30">
        <f t="shared" si="14"/>
        <v>151.5</v>
      </c>
      <c r="K83" s="48">
        <f t="shared" si="15"/>
        <v>181.5</v>
      </c>
      <c r="L83" s="44">
        <f t="shared" si="17"/>
        <v>65</v>
      </c>
      <c r="M83" s="44">
        <f t="shared" si="17"/>
        <v>101</v>
      </c>
      <c r="N83" s="69"/>
      <c r="O83" s="64"/>
    </row>
    <row r="84" spans="1:15" x14ac:dyDescent="0.25">
      <c r="A84" s="49" t="s">
        <v>16</v>
      </c>
      <c r="B84" s="26">
        <f>+'[1]IPC Traspuesto'!H6</f>
        <v>34.288003204486287</v>
      </c>
      <c r="C84" s="27">
        <v>30</v>
      </c>
      <c r="D84" s="26">
        <f t="shared" si="13"/>
        <v>99</v>
      </c>
      <c r="E84" s="47">
        <f t="shared" si="16"/>
        <v>129</v>
      </c>
      <c r="F84" s="22"/>
      <c r="G84" s="22" t="s">
        <v>16</v>
      </c>
      <c r="H84" s="30">
        <f>+'[1]IPC Traspuesto'!E6</f>
        <v>45.84013050570961</v>
      </c>
      <c r="I84" s="29">
        <v>30</v>
      </c>
      <c r="J84" s="30">
        <f t="shared" si="14"/>
        <v>153</v>
      </c>
      <c r="K84" s="48">
        <f t="shared" si="15"/>
        <v>183</v>
      </c>
      <c r="L84" s="44">
        <f t="shared" si="17"/>
        <v>66</v>
      </c>
      <c r="M84" s="44">
        <f t="shared" si="17"/>
        <v>102</v>
      </c>
      <c r="N84" s="69"/>
      <c r="O84" s="64"/>
    </row>
    <row r="85" spans="1:15" x14ac:dyDescent="0.25">
      <c r="A85" s="49" t="s">
        <v>17</v>
      </c>
      <c r="B85" s="26">
        <f>+'[1]IPC Traspuesto'!H7</f>
        <v>34.760325595417527</v>
      </c>
      <c r="C85" s="27">
        <v>30</v>
      </c>
      <c r="D85" s="26">
        <f t="shared" si="13"/>
        <v>100.5</v>
      </c>
      <c r="E85" s="47">
        <f t="shared" si="16"/>
        <v>130.5</v>
      </c>
      <c r="F85" s="22"/>
      <c r="G85" s="22" t="s">
        <v>17</v>
      </c>
      <c r="H85" s="30">
        <f>+'[1]IPC Traspuesto'!E7</f>
        <v>46.44534236103528</v>
      </c>
      <c r="I85" s="29">
        <v>30</v>
      </c>
      <c r="J85" s="30">
        <f t="shared" si="14"/>
        <v>154.5</v>
      </c>
      <c r="K85" s="48">
        <f t="shared" si="15"/>
        <v>184.5</v>
      </c>
      <c r="L85" s="44">
        <f t="shared" si="17"/>
        <v>67</v>
      </c>
      <c r="M85" s="44">
        <f t="shared" si="17"/>
        <v>103</v>
      </c>
      <c r="N85" s="69"/>
      <c r="O85" s="64"/>
    </row>
    <row r="86" spans="1:15" x14ac:dyDescent="0.25">
      <c r="A86" s="49" t="s">
        <v>18</v>
      </c>
      <c r="B86" s="26">
        <f>+'[1]IPC Traspuesto'!H8</f>
        <v>34.895885725782108</v>
      </c>
      <c r="C86" s="27">
        <v>30</v>
      </c>
      <c r="D86" s="26">
        <f t="shared" si="13"/>
        <v>102</v>
      </c>
      <c r="E86" s="47">
        <f t="shared" si="16"/>
        <v>132</v>
      </c>
      <c r="F86" s="22"/>
      <c r="G86" s="22" t="s">
        <v>18</v>
      </c>
      <c r="H86" s="30">
        <f>+'[1]IPC Traspuesto'!E8</f>
        <v>47.152419620322618</v>
      </c>
      <c r="I86" s="29">
        <v>30</v>
      </c>
      <c r="J86" s="30">
        <f t="shared" si="14"/>
        <v>156</v>
      </c>
      <c r="K86" s="48">
        <f t="shared" si="15"/>
        <v>186</v>
      </c>
      <c r="L86" s="44">
        <f t="shared" si="17"/>
        <v>68</v>
      </c>
      <c r="M86" s="44">
        <f t="shared" si="17"/>
        <v>104</v>
      </c>
      <c r="N86" s="69"/>
      <c r="O86" s="64"/>
    </row>
    <row r="87" spans="1:15" x14ac:dyDescent="0.25">
      <c r="A87" s="49" t="s">
        <v>19</v>
      </c>
      <c r="B87" s="26">
        <f>+'[1]IPC Traspuesto'!H9</f>
        <v>35.276909109250475</v>
      </c>
      <c r="C87" s="27">
        <v>30</v>
      </c>
      <c r="D87" s="26">
        <f t="shared" si="13"/>
        <v>103.5</v>
      </c>
      <c r="E87" s="47">
        <f t="shared" si="16"/>
        <v>133.5</v>
      </c>
      <c r="F87" s="22"/>
      <c r="G87" s="22" t="s">
        <v>19</v>
      </c>
      <c r="H87" s="30">
        <f>+'[1]IPC Traspuesto'!E9</f>
        <v>47.411234472903139</v>
      </c>
      <c r="I87" s="29">
        <v>30</v>
      </c>
      <c r="J87" s="30">
        <f t="shared" si="14"/>
        <v>157.5</v>
      </c>
      <c r="K87" s="48">
        <f t="shared" si="15"/>
        <v>187.5</v>
      </c>
      <c r="L87" s="44">
        <f t="shared" si="17"/>
        <v>69</v>
      </c>
      <c r="M87" s="44">
        <f t="shared" si="17"/>
        <v>105</v>
      </c>
      <c r="N87" s="69"/>
      <c r="O87" s="64"/>
    </row>
    <row r="88" spans="1:15" x14ac:dyDescent="0.25">
      <c r="A88" s="49" t="s">
        <v>20</v>
      </c>
      <c r="B88" s="26">
        <f>+'[1]IPC Traspuesto'!H10</f>
        <v>35.701275045537351</v>
      </c>
      <c r="C88" s="27">
        <v>30</v>
      </c>
      <c r="D88" s="26">
        <f t="shared" si="13"/>
        <v>105</v>
      </c>
      <c r="E88" s="47">
        <f t="shared" si="16"/>
        <v>135</v>
      </c>
      <c r="F88" s="22"/>
      <c r="G88" s="22" t="s">
        <v>20</v>
      </c>
      <c r="H88" s="30">
        <f>+'[1]IPC Traspuesto'!E10</f>
        <v>48.275099513489607</v>
      </c>
      <c r="I88" s="29">
        <v>30</v>
      </c>
      <c r="J88" s="30">
        <f t="shared" si="14"/>
        <v>159</v>
      </c>
      <c r="K88" s="48">
        <f t="shared" si="15"/>
        <v>189</v>
      </c>
      <c r="L88" s="44">
        <f>L87+1</f>
        <v>70</v>
      </c>
      <c r="M88" s="44">
        <f t="shared" si="17"/>
        <v>106</v>
      </c>
      <c r="N88" s="69"/>
      <c r="O88" s="64"/>
    </row>
    <row r="89" spans="1:15" x14ac:dyDescent="0.25">
      <c r="A89" s="49" t="s">
        <v>21</v>
      </c>
      <c r="B89" s="26">
        <f>+'[1]IPC Traspuesto'!H11</f>
        <v>35.97647535996753</v>
      </c>
      <c r="C89" s="27">
        <v>30</v>
      </c>
      <c r="D89" s="26">
        <f t="shared" si="13"/>
        <v>106.5</v>
      </c>
      <c r="E89" s="47">
        <f t="shared" si="16"/>
        <v>136.5</v>
      </c>
      <c r="F89" s="22"/>
      <c r="G89" s="22" t="s">
        <v>21</v>
      </c>
      <c r="H89" s="30">
        <f>+'[1]IPC Traspuesto'!E11</f>
        <v>49.198931909212277</v>
      </c>
      <c r="I89" s="29">
        <v>30</v>
      </c>
      <c r="J89" s="30">
        <f t="shared" si="14"/>
        <v>160.5</v>
      </c>
      <c r="K89" s="48">
        <f t="shared" si="15"/>
        <v>190.5</v>
      </c>
      <c r="L89" s="44">
        <f>L88+1</f>
        <v>71</v>
      </c>
      <c r="M89" s="44">
        <f t="shared" si="17"/>
        <v>107</v>
      </c>
      <c r="N89" s="69"/>
      <c r="O89" s="64"/>
    </row>
    <row r="90" spans="1:15" x14ac:dyDescent="0.25">
      <c r="A90" s="49" t="s">
        <v>22</v>
      </c>
      <c r="B90" s="26">
        <f>+'[1]IPC Traspuesto'!H12</f>
        <v>36.045449934057025</v>
      </c>
      <c r="C90" s="27">
        <v>30</v>
      </c>
      <c r="D90" s="26">
        <f t="shared" si="13"/>
        <v>108</v>
      </c>
      <c r="E90" s="47">
        <f t="shared" si="16"/>
        <v>138</v>
      </c>
      <c r="F90" s="22"/>
      <c r="G90" s="22" t="s">
        <v>22</v>
      </c>
      <c r="H90" s="30">
        <f>+'[1]IPC Traspuesto'!E12</f>
        <v>49.732023224653844</v>
      </c>
      <c r="I90" s="29">
        <v>30</v>
      </c>
      <c r="J90" s="30">
        <f t="shared" si="14"/>
        <v>162</v>
      </c>
      <c r="K90" s="48">
        <f t="shared" si="15"/>
        <v>192</v>
      </c>
      <c r="L90" s="44">
        <f>L89+1</f>
        <v>72</v>
      </c>
      <c r="M90" s="44">
        <f t="shared" si="17"/>
        <v>108</v>
      </c>
      <c r="N90" s="69"/>
      <c r="O90" s="64"/>
    </row>
    <row r="91" spans="1:15" x14ac:dyDescent="0.25">
      <c r="A91" s="49" t="s">
        <v>23</v>
      </c>
      <c r="B91" s="26">
        <f>+'[1]IPC Traspuesto'!H13</f>
        <v>36.669384427231954</v>
      </c>
      <c r="C91" s="27">
        <v>30</v>
      </c>
      <c r="D91" s="26">
        <f t="shared" si="13"/>
        <v>109.5</v>
      </c>
      <c r="E91" s="47">
        <f t="shared" si="16"/>
        <v>139.5</v>
      </c>
      <c r="F91" s="22"/>
      <c r="G91" s="22" t="s">
        <v>23</v>
      </c>
      <c r="H91" s="30">
        <f>+'[1]IPC Traspuesto'!E13</f>
        <v>49.832402234636874</v>
      </c>
      <c r="I91" s="29">
        <v>30</v>
      </c>
      <c r="J91" s="30">
        <f t="shared" si="14"/>
        <v>163.5</v>
      </c>
      <c r="K91" s="48">
        <f t="shared" si="15"/>
        <v>193.5</v>
      </c>
      <c r="L91" s="44">
        <f>L90+1</f>
        <v>73</v>
      </c>
      <c r="M91" s="44">
        <f t="shared" si="17"/>
        <v>109</v>
      </c>
      <c r="N91" s="69"/>
      <c r="O91" s="64"/>
    </row>
    <row r="92" spans="1:15" ht="15.75" thickBot="1" x14ac:dyDescent="0.3">
      <c r="A92" s="49"/>
      <c r="B92" s="26"/>
      <c r="C92" s="27"/>
      <c r="D92" s="27"/>
      <c r="E92" s="22"/>
      <c r="F92" s="22"/>
      <c r="G92" s="22"/>
      <c r="H92" s="24"/>
      <c r="I92" s="24"/>
      <c r="J92" s="30"/>
      <c r="K92" s="38"/>
      <c r="L92" s="44"/>
      <c r="M92" s="44"/>
      <c r="N92" s="69"/>
      <c r="O92" s="64"/>
    </row>
    <row r="93" spans="1:15" ht="15.75" thickBot="1" x14ac:dyDescent="0.3">
      <c r="A93" s="23">
        <v>2017</v>
      </c>
      <c r="B93" s="26" t="s">
        <v>24</v>
      </c>
      <c r="C93" s="22"/>
      <c r="D93" s="22"/>
      <c r="E93" s="22"/>
      <c r="F93" s="22"/>
      <c r="G93" s="23">
        <v>2014</v>
      </c>
      <c r="H93" s="24"/>
      <c r="I93" s="24"/>
      <c r="J93" s="30"/>
      <c r="K93" s="38"/>
      <c r="L93" s="44"/>
      <c r="M93" s="44"/>
      <c r="N93" s="44"/>
      <c r="O93" s="64"/>
    </row>
    <row r="94" spans="1:15" ht="15.75" thickBot="1" x14ac:dyDescent="0.3">
      <c r="A94" s="49" t="s">
        <v>12</v>
      </c>
      <c r="B94" s="26">
        <f>+'[1]IPC Traspuesto'!G2</f>
        <v>36.864666258420066</v>
      </c>
      <c r="C94" s="27">
        <v>30</v>
      </c>
      <c r="D94" s="26">
        <f t="shared" ref="D94:D105" si="18">L94*$M$1</f>
        <v>111</v>
      </c>
      <c r="E94" s="47">
        <f>C94+D94</f>
        <v>141</v>
      </c>
      <c r="F94" s="22"/>
      <c r="G94" s="22" t="s">
        <v>12</v>
      </c>
      <c r="H94" s="30">
        <f>+'[1]IPC Traspuesto'!D2</f>
        <v>49.215533548458865</v>
      </c>
      <c r="I94" s="29">
        <v>30</v>
      </c>
      <c r="J94" s="30">
        <f t="shared" si="14"/>
        <v>165</v>
      </c>
      <c r="K94" s="48">
        <f t="shared" ref="K94:K105" si="19">I94+J94</f>
        <v>195</v>
      </c>
      <c r="L94" s="68">
        <f>+L91+1</f>
        <v>74</v>
      </c>
      <c r="M94" s="68">
        <f>+M91+1</f>
        <v>110</v>
      </c>
      <c r="N94" s="63"/>
      <c r="O94" s="63"/>
    </row>
    <row r="95" spans="1:15" x14ac:dyDescent="0.25">
      <c r="A95" s="49" t="s">
        <v>13</v>
      </c>
      <c r="B95" s="26">
        <f>+'[1]IPC Traspuesto'!G3</f>
        <v>36.990499540300334</v>
      </c>
      <c r="C95" s="27">
        <v>30</v>
      </c>
      <c r="D95" s="26">
        <f t="shared" si="18"/>
        <v>112.5</v>
      </c>
      <c r="E95" s="47">
        <f>C95+D95</f>
        <v>142.5</v>
      </c>
      <c r="F95" s="22"/>
      <c r="G95" s="22" t="s">
        <v>13</v>
      </c>
      <c r="H95" s="30">
        <f>+'[1]IPC Traspuesto'!D3</f>
        <v>49.2653606411398</v>
      </c>
      <c r="I95" s="29">
        <v>30</v>
      </c>
      <c r="J95" s="30">
        <f t="shared" si="14"/>
        <v>166.5</v>
      </c>
      <c r="K95" s="48">
        <f t="shared" si="19"/>
        <v>196.5</v>
      </c>
      <c r="L95" s="44">
        <f>L94+1</f>
        <v>75</v>
      </c>
      <c r="M95" s="44">
        <f t="shared" ref="L95:N105" si="20">M94+1</f>
        <v>111</v>
      </c>
      <c r="N95" s="69"/>
      <c r="O95" s="63"/>
    </row>
    <row r="96" spans="1:15" x14ac:dyDescent="0.25">
      <c r="A96" s="50" t="s">
        <v>14</v>
      </c>
      <c r="B96" s="30">
        <f>+'[1]IPC Traspuesto'!G4</f>
        <v>37.792848335388406</v>
      </c>
      <c r="C96" s="29">
        <v>30</v>
      </c>
      <c r="D96" s="30">
        <f t="shared" si="18"/>
        <v>114</v>
      </c>
      <c r="E96" s="51">
        <f>C96+D96</f>
        <v>144</v>
      </c>
      <c r="F96" s="24"/>
      <c r="G96" s="24" t="s">
        <v>14</v>
      </c>
      <c r="H96" s="30">
        <f>+'[1]IPC Traspuesto'!D4</f>
        <v>50.809716599190267</v>
      </c>
      <c r="I96" s="29">
        <v>30</v>
      </c>
      <c r="J96" s="30">
        <f t="shared" si="14"/>
        <v>168</v>
      </c>
      <c r="K96" s="48">
        <f t="shared" si="19"/>
        <v>198</v>
      </c>
      <c r="L96" s="44">
        <f t="shared" si="20"/>
        <v>76</v>
      </c>
      <c r="M96" s="44">
        <f t="shared" si="20"/>
        <v>112</v>
      </c>
      <c r="N96" s="69"/>
      <c r="O96" s="63"/>
    </row>
    <row r="97" spans="1:15" x14ac:dyDescent="0.25">
      <c r="A97" s="50" t="s">
        <v>15</v>
      </c>
      <c r="B97" s="30">
        <f>+'[1]IPC Traspuesto'!G5</f>
        <v>37.580794090489377</v>
      </c>
      <c r="C97" s="29">
        <v>30</v>
      </c>
      <c r="D97" s="30">
        <f t="shared" si="18"/>
        <v>115.5</v>
      </c>
      <c r="E97" s="51">
        <f t="shared" ref="E97:E102" si="21">C97+D97</f>
        <v>145.5</v>
      </c>
      <c r="F97" s="24"/>
      <c r="G97" s="24" t="s">
        <v>15</v>
      </c>
      <c r="H97" s="30">
        <f>+'[1]IPC Traspuesto'!D5</f>
        <v>52.075300521660225</v>
      </c>
      <c r="I97" s="29">
        <v>30</v>
      </c>
      <c r="J97" s="30">
        <f t="shared" si="14"/>
        <v>169.5</v>
      </c>
      <c r="K97" s="48">
        <f t="shared" si="19"/>
        <v>199.5</v>
      </c>
      <c r="L97" s="44">
        <f t="shared" si="20"/>
        <v>77</v>
      </c>
      <c r="M97" s="44">
        <f t="shared" si="20"/>
        <v>113</v>
      </c>
      <c r="N97" s="69"/>
      <c r="O97" s="63"/>
    </row>
    <row r="98" spans="1:15" x14ac:dyDescent="0.25">
      <c r="A98" s="50" t="s">
        <v>16</v>
      </c>
      <c r="B98" s="30">
        <f>+'[1]IPC Traspuesto'!G6</f>
        <v>37.863678420890309</v>
      </c>
      <c r="C98" s="29">
        <v>30</v>
      </c>
      <c r="D98" s="30">
        <f t="shared" si="18"/>
        <v>117</v>
      </c>
      <c r="E98" s="51">
        <f t="shared" si="21"/>
        <v>147</v>
      </c>
      <c r="F98" s="24"/>
      <c r="G98" s="24" t="s">
        <v>16</v>
      </c>
      <c r="H98" s="30">
        <f>+'[1]IPC Traspuesto'!D6</f>
        <v>52.559726962457319</v>
      </c>
      <c r="I98" s="29">
        <v>30</v>
      </c>
      <c r="J98" s="30">
        <f t="shared" si="14"/>
        <v>171</v>
      </c>
      <c r="K98" s="48">
        <f t="shared" si="19"/>
        <v>201</v>
      </c>
      <c r="L98" s="44">
        <f t="shared" si="20"/>
        <v>78</v>
      </c>
      <c r="M98" s="44">
        <f t="shared" si="20"/>
        <v>114</v>
      </c>
      <c r="N98" s="69"/>
      <c r="O98" s="63"/>
    </row>
    <row r="99" spans="1:15" x14ac:dyDescent="0.25">
      <c r="A99" s="50" t="s">
        <v>17</v>
      </c>
      <c r="B99" s="30">
        <f>+'[1]IPC Traspuesto'!G7</f>
        <v>38.190436933223395</v>
      </c>
      <c r="C99" s="29">
        <v>30</v>
      </c>
      <c r="D99" s="30">
        <f t="shared" si="18"/>
        <v>118.5</v>
      </c>
      <c r="E99" s="51">
        <f t="shared" si="21"/>
        <v>148.5</v>
      </c>
      <c r="F99" s="24"/>
      <c r="G99" s="24" t="s">
        <v>17</v>
      </c>
      <c r="H99" s="30">
        <f>+'[1]IPC Traspuesto'!D7</f>
        <v>52.925076975709892</v>
      </c>
      <c r="I99" s="29">
        <v>30</v>
      </c>
      <c r="J99" s="30">
        <f t="shared" si="14"/>
        <v>172.5</v>
      </c>
      <c r="K99" s="48">
        <f t="shared" si="19"/>
        <v>202.5</v>
      </c>
      <c r="L99" s="44">
        <f t="shared" si="20"/>
        <v>79</v>
      </c>
      <c r="M99" s="44">
        <f t="shared" si="20"/>
        <v>115</v>
      </c>
      <c r="N99" s="69"/>
      <c r="O99" s="63"/>
    </row>
    <row r="100" spans="1:15" x14ac:dyDescent="0.25">
      <c r="A100" s="50" t="s">
        <v>18</v>
      </c>
      <c r="B100" s="30">
        <f>+'[1]IPC Traspuesto'!G8</f>
        <v>37.651406282077595</v>
      </c>
      <c r="C100" s="29">
        <v>30</v>
      </c>
      <c r="D100" s="30">
        <f t="shared" si="18"/>
        <v>120</v>
      </c>
      <c r="E100" s="51">
        <f t="shared" si="21"/>
        <v>150</v>
      </c>
      <c r="F100" s="24"/>
      <c r="G100" s="24" t="s">
        <v>18</v>
      </c>
      <c r="H100" s="30">
        <f>+'[1]IPC Traspuesto'!D8</f>
        <v>52.994865944095814</v>
      </c>
      <c r="I100" s="29">
        <v>30</v>
      </c>
      <c r="J100" s="30">
        <f t="shared" si="14"/>
        <v>174</v>
      </c>
      <c r="K100" s="48">
        <f t="shared" si="19"/>
        <v>204</v>
      </c>
      <c r="L100" s="44">
        <f t="shared" si="20"/>
        <v>80</v>
      </c>
      <c r="M100" s="44">
        <f t="shared" si="20"/>
        <v>116</v>
      </c>
      <c r="N100" s="69"/>
      <c r="O100" s="63"/>
    </row>
    <row r="101" spans="1:15" x14ac:dyDescent="0.25">
      <c r="A101" s="50" t="s">
        <v>19</v>
      </c>
      <c r="B101" s="30">
        <f>+'[1]IPC Traspuesto'!G9</f>
        <v>37.821171634121264</v>
      </c>
      <c r="C101" s="29">
        <v>30</v>
      </c>
      <c r="D101" s="30">
        <f t="shared" si="18"/>
        <v>121.5</v>
      </c>
      <c r="E101" s="51">
        <f t="shared" si="21"/>
        <v>151.5</v>
      </c>
      <c r="F101" s="24"/>
      <c r="G101" s="24" t="s">
        <v>19</v>
      </c>
      <c r="H101" s="30">
        <f>+'[1]IPC Traspuesto'!D9</f>
        <v>53.520320549513457</v>
      </c>
      <c r="I101" s="29">
        <v>30</v>
      </c>
      <c r="J101" s="30">
        <f t="shared" si="14"/>
        <v>175.5</v>
      </c>
      <c r="K101" s="48">
        <f t="shared" si="19"/>
        <v>205.5</v>
      </c>
      <c r="L101" s="44">
        <f t="shared" si="20"/>
        <v>81</v>
      </c>
      <c r="M101" s="44">
        <f t="shared" si="20"/>
        <v>117</v>
      </c>
      <c r="N101" s="69"/>
      <c r="O101" s="63"/>
    </row>
    <row r="102" spans="1:15" x14ac:dyDescent="0.25">
      <c r="A102" s="50" t="s">
        <v>20</v>
      </c>
      <c r="B102" s="30">
        <f>+'[1]IPC Traspuesto'!G10</f>
        <v>38.161961673191833</v>
      </c>
      <c r="C102" s="29">
        <v>30</v>
      </c>
      <c r="D102" s="30">
        <f t="shared" si="18"/>
        <v>123</v>
      </c>
      <c r="E102" s="51">
        <f t="shared" si="21"/>
        <v>153</v>
      </c>
      <c r="F102" s="24"/>
      <c r="G102" s="24" t="s">
        <v>20</v>
      </c>
      <c r="H102" s="30">
        <f>+'[1]IPC Traspuesto'!D10</f>
        <v>54.475290865107695</v>
      </c>
      <c r="I102" s="29">
        <v>30</v>
      </c>
      <c r="J102" s="30">
        <f t="shared" si="14"/>
        <v>177</v>
      </c>
      <c r="K102" s="48">
        <f t="shared" si="19"/>
        <v>207</v>
      </c>
      <c r="L102" s="44">
        <f t="shared" si="20"/>
        <v>82</v>
      </c>
      <c r="M102" s="44">
        <f t="shared" si="20"/>
        <v>118</v>
      </c>
      <c r="N102" s="69"/>
      <c r="O102" s="63"/>
    </row>
    <row r="103" spans="1:15" x14ac:dyDescent="0.25">
      <c r="A103" s="50" t="s">
        <v>21</v>
      </c>
      <c r="B103" s="30">
        <f>+'[1]IPC Traspuesto'!G11</f>
        <v>38.690660874961225</v>
      </c>
      <c r="C103" s="29">
        <v>30</v>
      </c>
      <c r="D103" s="30">
        <f t="shared" si="18"/>
        <v>124.5</v>
      </c>
      <c r="E103" s="51">
        <f>C103+D103</f>
        <v>154.5</v>
      </c>
      <c r="F103" s="24"/>
      <c r="G103" s="24" t="s">
        <v>21</v>
      </c>
      <c r="H103" s="30">
        <f>+'[1]IPC Traspuesto'!D11</f>
        <v>55.767220350795668</v>
      </c>
      <c r="I103" s="29">
        <v>30</v>
      </c>
      <c r="J103" s="30">
        <f t="shared" si="14"/>
        <v>178.5</v>
      </c>
      <c r="K103" s="48">
        <f t="shared" si="19"/>
        <v>208.5</v>
      </c>
      <c r="L103" s="44">
        <f t="shared" si="20"/>
        <v>83</v>
      </c>
      <c r="M103" s="44">
        <f t="shared" si="20"/>
        <v>119</v>
      </c>
      <c r="N103" s="69"/>
      <c r="O103" s="63"/>
    </row>
    <row r="104" spans="1:15" x14ac:dyDescent="0.25">
      <c r="A104" s="50" t="s">
        <v>22</v>
      </c>
      <c r="B104" s="30">
        <f>+'[1]IPC Traspuesto'!G12</f>
        <v>39.021356002488083</v>
      </c>
      <c r="C104" s="29">
        <v>30</v>
      </c>
      <c r="D104" s="30">
        <f t="shared" si="18"/>
        <v>126</v>
      </c>
      <c r="E104" s="51">
        <f>C104+D104</f>
        <v>156</v>
      </c>
      <c r="F104" s="24"/>
      <c r="G104" s="24" t="s">
        <v>22</v>
      </c>
      <c r="H104" s="30">
        <f>+'[1]IPC Traspuesto'!D12</f>
        <v>56.530874285047261</v>
      </c>
      <c r="I104" s="29">
        <v>30</v>
      </c>
      <c r="J104" s="30">
        <f t="shared" si="14"/>
        <v>180</v>
      </c>
      <c r="K104" s="48">
        <f t="shared" si="19"/>
        <v>210</v>
      </c>
      <c r="L104" s="44">
        <f t="shared" si="20"/>
        <v>84</v>
      </c>
      <c r="M104" s="44">
        <f t="shared" si="20"/>
        <v>120</v>
      </c>
      <c r="N104" s="69"/>
      <c r="O104" s="63"/>
    </row>
    <row r="105" spans="1:15" x14ac:dyDescent="0.25">
      <c r="A105" s="50" t="s">
        <v>23</v>
      </c>
      <c r="B105" s="30">
        <f>+'[1]IPC Traspuesto'!G13</f>
        <v>39.774859287054397</v>
      </c>
      <c r="C105" s="29">
        <v>30</v>
      </c>
      <c r="D105" s="30">
        <f t="shared" si="18"/>
        <v>127.5</v>
      </c>
      <c r="E105" s="51">
        <f>C105+D105</f>
        <v>157.5</v>
      </c>
      <c r="F105" s="24"/>
      <c r="G105" s="24" t="s">
        <v>23</v>
      </c>
      <c r="H105" s="30">
        <f>+'[1]IPC Traspuesto'!D13</f>
        <v>56.805425631431248</v>
      </c>
      <c r="I105" s="29">
        <v>30</v>
      </c>
      <c r="J105" s="30">
        <f t="shared" si="14"/>
        <v>181.5</v>
      </c>
      <c r="K105" s="48">
        <f t="shared" si="19"/>
        <v>211.5</v>
      </c>
      <c r="L105" s="44">
        <f t="shared" si="20"/>
        <v>85</v>
      </c>
      <c r="M105" s="44">
        <f t="shared" si="20"/>
        <v>121</v>
      </c>
      <c r="N105" s="69"/>
      <c r="O105" s="63"/>
    </row>
    <row r="106" spans="1:15" ht="15.75" thickBot="1" x14ac:dyDescent="0.3">
      <c r="A106" s="50"/>
      <c r="B106" s="30"/>
      <c r="C106" s="29"/>
      <c r="D106" s="29"/>
      <c r="E106" s="24"/>
      <c r="F106" s="24"/>
      <c r="G106" s="24"/>
      <c r="H106" s="30"/>
      <c r="I106" s="24"/>
      <c r="J106" s="30"/>
      <c r="K106" s="38"/>
      <c r="L106" s="44"/>
      <c r="M106" s="44"/>
      <c r="N106" s="69"/>
      <c r="O106" s="63"/>
    </row>
    <row r="107" spans="1:15" ht="15.75" thickBot="1" x14ac:dyDescent="0.3">
      <c r="A107" s="23">
        <v>2016</v>
      </c>
      <c r="B107" s="22"/>
      <c r="C107" s="22"/>
      <c r="D107" s="52"/>
      <c r="E107" s="22"/>
      <c r="F107" s="22"/>
      <c r="G107" s="23">
        <v>2013</v>
      </c>
      <c r="H107" s="29"/>
      <c r="I107" s="29"/>
      <c r="J107" s="30"/>
      <c r="K107" s="38"/>
      <c r="L107" s="44"/>
      <c r="M107" s="44"/>
      <c r="N107" s="69"/>
      <c r="O107" s="63"/>
    </row>
    <row r="108" spans="1:15" ht="15.75" thickBot="1" x14ac:dyDescent="0.3">
      <c r="A108" s="50" t="s">
        <v>12</v>
      </c>
      <c r="B108" s="30">
        <f>+'[1]IPC Traspuesto'!F2</f>
        <v>39.484085708341986</v>
      </c>
      <c r="C108" s="29">
        <v>30</v>
      </c>
      <c r="D108" s="30">
        <f t="shared" ref="D108:D119" si="22">L108*$M$1</f>
        <v>129</v>
      </c>
      <c r="E108" s="51">
        <f>C108+D108</f>
        <v>159</v>
      </c>
      <c r="F108" s="24"/>
      <c r="G108" s="24" t="s">
        <v>12</v>
      </c>
      <c r="H108" s="30">
        <f>+'[1]IPC Traspuesto'!C2</f>
        <v>57.746147512057398</v>
      </c>
      <c r="I108" s="29">
        <v>30</v>
      </c>
      <c r="J108" s="30">
        <f t="shared" si="14"/>
        <v>183</v>
      </c>
      <c r="K108" s="48">
        <f t="shared" ref="K108:K119" si="23">I108+J108</f>
        <v>213</v>
      </c>
      <c r="L108" s="68">
        <f>+L105+1</f>
        <v>86</v>
      </c>
      <c r="M108" s="68">
        <f>+M105+1</f>
        <v>122</v>
      </c>
      <c r="N108" s="63"/>
      <c r="O108" s="63"/>
    </row>
    <row r="109" spans="1:15" x14ac:dyDescent="0.25">
      <c r="A109" s="50" t="s">
        <v>13</v>
      </c>
      <c r="B109" s="30">
        <f>+'[1]IPC Traspuesto'!F3</f>
        <v>39.55666562597564</v>
      </c>
      <c r="C109" s="29">
        <v>30</v>
      </c>
      <c r="D109" s="30">
        <f t="shared" si="22"/>
        <v>130.5</v>
      </c>
      <c r="E109" s="51">
        <f t="shared" ref="E109:E119" si="24">C109+D109</f>
        <v>160.5</v>
      </c>
      <c r="F109" s="24"/>
      <c r="G109" s="24" t="s">
        <v>13</v>
      </c>
      <c r="H109" s="30">
        <f>+'[1]IPC Traspuesto'!C3</f>
        <v>58.323494687131031</v>
      </c>
      <c r="I109" s="29">
        <v>30</v>
      </c>
      <c r="J109" s="30">
        <f t="shared" si="14"/>
        <v>184.5</v>
      </c>
      <c r="K109" s="48">
        <f t="shared" si="23"/>
        <v>214.5</v>
      </c>
      <c r="L109" s="44">
        <f>L108+1</f>
        <v>87</v>
      </c>
      <c r="M109" s="44">
        <f>M108+1</f>
        <v>123</v>
      </c>
      <c r="N109" s="69"/>
      <c r="O109" s="63"/>
    </row>
    <row r="110" spans="1:15" x14ac:dyDescent="0.25">
      <c r="A110" s="50" t="s">
        <v>14</v>
      </c>
      <c r="B110" s="30">
        <f>+'[1]IPC Traspuesto'!F4</f>
        <v>39.789429792557065</v>
      </c>
      <c r="C110" s="29">
        <v>30</v>
      </c>
      <c r="D110" s="30">
        <f t="shared" si="22"/>
        <v>132</v>
      </c>
      <c r="E110" s="51">
        <f t="shared" si="24"/>
        <v>162</v>
      </c>
      <c r="F110" s="24"/>
      <c r="G110" s="24" t="s">
        <v>14</v>
      </c>
      <c r="H110" s="30">
        <f>+'[1]IPC Traspuesto'!C4</f>
        <v>58.6</v>
      </c>
      <c r="I110" s="29">
        <v>30</v>
      </c>
      <c r="J110" s="30">
        <f t="shared" si="14"/>
        <v>186</v>
      </c>
      <c r="K110" s="48">
        <f t="shared" si="23"/>
        <v>216</v>
      </c>
      <c r="L110" s="44">
        <f t="shared" ref="L110:L119" si="25">L109+1</f>
        <v>88</v>
      </c>
      <c r="M110" s="44">
        <f t="shared" ref="M110:M119" si="26">+M109+1</f>
        <v>124</v>
      </c>
      <c r="N110" s="69"/>
      <c r="O110" s="63"/>
    </row>
    <row r="111" spans="1:15" x14ac:dyDescent="0.25">
      <c r="A111" s="50" t="s">
        <v>15</v>
      </c>
      <c r="B111" s="30">
        <f>+'[1]IPC Traspuesto'!F5</f>
        <v>40.12539184952977</v>
      </c>
      <c r="C111" s="29">
        <v>30</v>
      </c>
      <c r="D111" s="30">
        <f t="shared" si="22"/>
        <v>133.5</v>
      </c>
      <c r="E111" s="51">
        <f t="shared" si="24"/>
        <v>163.5</v>
      </c>
      <c r="F111" s="24"/>
      <c r="G111" s="24" t="s">
        <v>15</v>
      </c>
      <c r="H111" s="30">
        <f>+'[1]IPC Traspuesto'!C5</f>
        <v>59.41512125534949</v>
      </c>
      <c r="I111" s="29">
        <v>30</v>
      </c>
      <c r="J111" s="30">
        <f t="shared" si="14"/>
        <v>187.5</v>
      </c>
      <c r="K111" s="48">
        <f t="shared" si="23"/>
        <v>217.5</v>
      </c>
      <c r="L111" s="44">
        <f t="shared" si="25"/>
        <v>89</v>
      </c>
      <c r="M111" s="44">
        <f t="shared" si="26"/>
        <v>125</v>
      </c>
      <c r="N111" s="69"/>
      <c r="O111" s="63"/>
    </row>
    <row r="112" spans="1:15" x14ac:dyDescent="0.25">
      <c r="A112" s="50" t="s">
        <v>16</v>
      </c>
      <c r="B112" s="30">
        <f>+'[1]IPC Traspuesto'!F6</f>
        <v>40.198640878201751</v>
      </c>
      <c r="C112" s="29">
        <v>30</v>
      </c>
      <c r="D112" s="30">
        <f t="shared" si="22"/>
        <v>135</v>
      </c>
      <c r="E112" s="51">
        <f t="shared" si="24"/>
        <v>165</v>
      </c>
      <c r="F112" s="24"/>
      <c r="G112" s="24" t="s">
        <v>16</v>
      </c>
      <c r="H112" s="30">
        <f>+'[1]IPC Traspuesto'!C6</f>
        <v>59.795042897998087</v>
      </c>
      <c r="I112" s="29">
        <v>30</v>
      </c>
      <c r="J112" s="30">
        <f t="shared" si="14"/>
        <v>189</v>
      </c>
      <c r="K112" s="48">
        <f t="shared" si="23"/>
        <v>219</v>
      </c>
      <c r="L112" s="44">
        <f t="shared" si="25"/>
        <v>90</v>
      </c>
      <c r="M112" s="44">
        <f t="shared" si="26"/>
        <v>126</v>
      </c>
      <c r="N112" s="69"/>
      <c r="O112" s="63"/>
    </row>
    <row r="113" spans="1:15" x14ac:dyDescent="0.25">
      <c r="A113" s="50" t="s">
        <v>17</v>
      </c>
      <c r="B113" s="30">
        <f>+'[1]IPC Traspuesto'!F7</f>
        <v>40.536575141479773</v>
      </c>
      <c r="C113" s="29">
        <v>30</v>
      </c>
      <c r="D113" s="30">
        <f t="shared" si="22"/>
        <v>136.5</v>
      </c>
      <c r="E113" s="51">
        <f t="shared" si="24"/>
        <v>166.5</v>
      </c>
      <c r="F113" s="24"/>
      <c r="G113" s="24" t="s">
        <v>17</v>
      </c>
      <c r="H113" s="30">
        <f>+'[1]IPC Traspuesto'!C7</f>
        <v>60.215053763440849</v>
      </c>
      <c r="I113" s="29">
        <v>30</v>
      </c>
      <c r="J113" s="30">
        <f t="shared" si="14"/>
        <v>190.5</v>
      </c>
      <c r="K113" s="48">
        <f t="shared" si="23"/>
        <v>220.5</v>
      </c>
      <c r="L113" s="44">
        <f t="shared" si="25"/>
        <v>91</v>
      </c>
      <c r="M113" s="44">
        <f t="shared" si="26"/>
        <v>127</v>
      </c>
      <c r="N113" s="69"/>
      <c r="O113" s="63"/>
    </row>
    <row r="114" spans="1:15" x14ac:dyDescent="0.25">
      <c r="A114" s="50" t="s">
        <v>18</v>
      </c>
      <c r="B114" s="30">
        <f>+'[1]IPC Traspuesto'!F8</f>
        <v>41.172755026844939</v>
      </c>
      <c r="C114" s="29">
        <v>30</v>
      </c>
      <c r="D114" s="30">
        <f t="shared" si="22"/>
        <v>138</v>
      </c>
      <c r="E114" s="51">
        <f t="shared" si="24"/>
        <v>168</v>
      </c>
      <c r="F114" s="24"/>
      <c r="G114" s="24" t="s">
        <v>18</v>
      </c>
      <c r="H114" s="30">
        <f>+'[1]IPC Traspuesto'!C8</f>
        <v>61.236022604304431</v>
      </c>
      <c r="I114" s="29">
        <v>30</v>
      </c>
      <c r="J114" s="30">
        <f t="shared" si="14"/>
        <v>192</v>
      </c>
      <c r="K114" s="48">
        <f t="shared" si="23"/>
        <v>222</v>
      </c>
      <c r="L114" s="44">
        <f t="shared" si="25"/>
        <v>92</v>
      </c>
      <c r="M114" s="44">
        <f t="shared" si="26"/>
        <v>128</v>
      </c>
      <c r="N114" s="69"/>
      <c r="O114" s="63"/>
    </row>
    <row r="115" spans="1:15" x14ac:dyDescent="0.25">
      <c r="A115" s="50" t="s">
        <v>19</v>
      </c>
      <c r="B115" s="30">
        <f>+'[1]IPC Traspuesto'!F9</f>
        <v>41.485545473728621</v>
      </c>
      <c r="C115" s="29">
        <v>30</v>
      </c>
      <c r="D115" s="30">
        <f t="shared" si="22"/>
        <v>139.5</v>
      </c>
      <c r="E115" s="51">
        <f t="shared" si="24"/>
        <v>169.5</v>
      </c>
      <c r="F115" s="24"/>
      <c r="G115" s="24" t="s">
        <v>19</v>
      </c>
      <c r="H115" s="30">
        <f>+'[1]IPC Traspuesto'!C9</f>
        <v>61.216638615051664</v>
      </c>
      <c r="I115" s="29">
        <v>30</v>
      </c>
      <c r="J115" s="30">
        <f t="shared" si="14"/>
        <v>193.5</v>
      </c>
      <c r="K115" s="48">
        <f t="shared" si="23"/>
        <v>223.5</v>
      </c>
      <c r="L115" s="44">
        <f t="shared" si="25"/>
        <v>93</v>
      </c>
      <c r="M115" s="44">
        <f t="shared" si="26"/>
        <v>129</v>
      </c>
      <c r="N115" s="69"/>
      <c r="O115" s="63"/>
    </row>
    <row r="116" spans="1:15" x14ac:dyDescent="0.25">
      <c r="A116" s="50" t="s">
        <v>20</v>
      </c>
      <c r="B116" s="30">
        <f>+'[1]IPC Traspuesto'!F10</f>
        <v>41.949825341378208</v>
      </c>
      <c r="C116" s="29">
        <v>30</v>
      </c>
      <c r="D116" s="30">
        <f t="shared" si="22"/>
        <v>141</v>
      </c>
      <c r="E116" s="51">
        <f t="shared" si="24"/>
        <v>171</v>
      </c>
      <c r="F116" s="24"/>
      <c r="G116" s="24" t="s">
        <v>20</v>
      </c>
      <c r="H116" s="30">
        <f>+'[1]IPC Traspuesto'!C10</f>
        <v>60.445082555635324</v>
      </c>
      <c r="I116" s="29">
        <v>30</v>
      </c>
      <c r="J116" s="30">
        <f t="shared" si="14"/>
        <v>195</v>
      </c>
      <c r="K116" s="48">
        <f t="shared" si="23"/>
        <v>225</v>
      </c>
      <c r="L116" s="44">
        <f t="shared" si="25"/>
        <v>94</v>
      </c>
      <c r="M116" s="44">
        <f t="shared" si="26"/>
        <v>130</v>
      </c>
      <c r="N116" s="69"/>
      <c r="O116" s="63"/>
    </row>
    <row r="117" spans="1:15" x14ac:dyDescent="0.25">
      <c r="A117" s="50" t="s">
        <v>21</v>
      </c>
      <c r="B117" s="30">
        <f>+'[1]IPC Traspuesto'!F11</f>
        <v>42.492827542237798</v>
      </c>
      <c r="C117" s="29">
        <v>30</v>
      </c>
      <c r="D117" s="30">
        <f t="shared" si="22"/>
        <v>142.5</v>
      </c>
      <c r="E117" s="51">
        <f t="shared" si="24"/>
        <v>172.5</v>
      </c>
      <c r="F117" s="24"/>
      <c r="G117" s="24" t="s">
        <v>21</v>
      </c>
      <c r="H117" s="30">
        <f>+'[1]IPC Traspuesto'!C11</f>
        <v>61.061734326207052</v>
      </c>
      <c r="I117" s="29">
        <v>30</v>
      </c>
      <c r="J117" s="30">
        <f t="shared" si="14"/>
        <v>196.5</v>
      </c>
      <c r="K117" s="48">
        <f t="shared" si="23"/>
        <v>226.5</v>
      </c>
      <c r="L117" s="44">
        <f t="shared" si="25"/>
        <v>95</v>
      </c>
      <c r="M117" s="44">
        <f t="shared" si="26"/>
        <v>131</v>
      </c>
      <c r="N117" s="69"/>
      <c r="O117" s="63"/>
    </row>
    <row r="118" spans="1:15" x14ac:dyDescent="0.25">
      <c r="A118" s="50" t="s">
        <v>22</v>
      </c>
      <c r="B118" s="30">
        <f>+'[1]IPC Traspuesto'!F12</f>
        <v>42.887586574320721</v>
      </c>
      <c r="C118" s="29">
        <v>30</v>
      </c>
      <c r="D118" s="30">
        <f t="shared" si="22"/>
        <v>144</v>
      </c>
      <c r="E118" s="51">
        <f t="shared" si="24"/>
        <v>174</v>
      </c>
      <c r="F118" s="24"/>
      <c r="G118" s="24" t="s">
        <v>22</v>
      </c>
      <c r="H118" s="30">
        <f>+'[1]IPC Traspuesto'!C12</f>
        <v>61.236022604304431</v>
      </c>
      <c r="I118" s="29">
        <v>30</v>
      </c>
      <c r="J118" s="30">
        <f t="shared" si="14"/>
        <v>198</v>
      </c>
      <c r="K118" s="48">
        <f t="shared" si="23"/>
        <v>228</v>
      </c>
      <c r="L118" s="44">
        <f t="shared" si="25"/>
        <v>96</v>
      </c>
      <c r="M118" s="44">
        <f t="shared" si="26"/>
        <v>132</v>
      </c>
      <c r="N118" s="69"/>
      <c r="O118" s="63"/>
    </row>
    <row r="119" spans="1:15" x14ac:dyDescent="0.25">
      <c r="A119" s="50" t="s">
        <v>23</v>
      </c>
      <c r="B119" s="30">
        <f>+'[1]IPC Traspuesto'!F13</f>
        <v>43.560646611711817</v>
      </c>
      <c r="C119" s="29">
        <v>30</v>
      </c>
      <c r="D119" s="30">
        <f t="shared" si="22"/>
        <v>145.5</v>
      </c>
      <c r="E119" s="51">
        <f t="shared" si="24"/>
        <v>175.5</v>
      </c>
      <c r="F119" s="24"/>
      <c r="G119" s="24" t="s">
        <v>23</v>
      </c>
      <c r="H119" s="30">
        <f>+'[1]IPC Traspuesto'!C13</f>
        <v>61.527342808961706</v>
      </c>
      <c r="I119" s="29">
        <v>30</v>
      </c>
      <c r="J119" s="30">
        <f t="shared" si="14"/>
        <v>199.5</v>
      </c>
      <c r="K119" s="48">
        <f t="shared" si="23"/>
        <v>229.5</v>
      </c>
      <c r="L119" s="44">
        <f t="shared" si="25"/>
        <v>97</v>
      </c>
      <c r="M119" s="44">
        <f t="shared" si="26"/>
        <v>133</v>
      </c>
      <c r="N119" s="69"/>
      <c r="O119" s="63"/>
    </row>
    <row r="120" spans="1:15" x14ac:dyDescent="0.25">
      <c r="A120" s="50"/>
      <c r="B120" s="30"/>
      <c r="C120" s="24"/>
      <c r="D120" s="24"/>
      <c r="E120" s="24"/>
      <c r="F120" s="24"/>
      <c r="G120" s="24"/>
      <c r="H120" s="24"/>
      <c r="I120" s="24"/>
      <c r="J120" s="24"/>
      <c r="K120" s="8"/>
      <c r="L120" s="44"/>
      <c r="M120" s="44"/>
      <c r="N120" s="44"/>
      <c r="O120" s="63"/>
    </row>
    <row r="121" spans="1:15" x14ac:dyDescent="0.25">
      <c r="A121" s="5"/>
      <c r="B121" s="24"/>
      <c r="C121" s="24"/>
      <c r="D121" s="24"/>
      <c r="E121" s="24"/>
      <c r="F121" s="24"/>
      <c r="G121" s="24"/>
      <c r="H121" s="24"/>
      <c r="I121" s="24"/>
      <c r="J121" s="24"/>
      <c r="K121" s="8"/>
      <c r="L121" s="44"/>
      <c r="M121" s="44"/>
      <c r="N121" s="44"/>
      <c r="O121" s="63"/>
    </row>
    <row r="122" spans="1:15" x14ac:dyDescent="0.25">
      <c r="A122" s="5" t="s">
        <v>25</v>
      </c>
      <c r="B122" s="53" t="s">
        <v>26</v>
      </c>
      <c r="C122" s="24"/>
      <c r="D122" s="24"/>
      <c r="E122" s="24"/>
      <c r="F122" s="24"/>
      <c r="G122" s="24"/>
      <c r="H122" s="24"/>
      <c r="I122" s="24"/>
      <c r="J122" s="24"/>
      <c r="K122" s="8"/>
      <c r="O122" s="63"/>
    </row>
    <row r="123" spans="1:15" x14ac:dyDescent="0.25">
      <c r="A123" s="5"/>
      <c r="B123" s="53" t="s">
        <v>27</v>
      </c>
      <c r="C123" s="24"/>
      <c r="D123" s="24"/>
      <c r="E123" s="24"/>
      <c r="F123" s="24"/>
      <c r="G123" s="24"/>
      <c r="H123" s="24"/>
      <c r="I123" s="24"/>
      <c r="J123" s="24"/>
      <c r="K123" s="8"/>
      <c r="O123" s="63"/>
    </row>
    <row r="124" spans="1:15" x14ac:dyDescent="0.25">
      <c r="A124" s="5"/>
      <c r="B124" s="24"/>
      <c r="C124" s="24"/>
      <c r="D124" s="24"/>
      <c r="E124" s="24"/>
      <c r="F124" s="24"/>
      <c r="G124" s="24"/>
      <c r="H124" s="24"/>
      <c r="I124" s="24"/>
      <c r="J124" s="24"/>
      <c r="K124" s="8"/>
      <c r="O124" s="63"/>
    </row>
    <row r="125" spans="1:15" x14ac:dyDescent="0.25">
      <c r="A125" s="5"/>
      <c r="B125" s="53" t="s">
        <v>28</v>
      </c>
      <c r="C125" s="24"/>
      <c r="D125" s="24"/>
      <c r="E125" s="24"/>
      <c r="F125" s="24"/>
      <c r="G125" s="24"/>
      <c r="H125" s="24"/>
      <c r="I125" s="24"/>
      <c r="J125" s="24"/>
      <c r="K125" s="8"/>
      <c r="O125" s="63"/>
    </row>
    <row r="126" spans="1:15" x14ac:dyDescent="0.25">
      <c r="A126" s="5"/>
      <c r="B126" s="53" t="s">
        <v>29</v>
      </c>
      <c r="C126" s="24"/>
      <c r="D126" s="24"/>
      <c r="E126" s="24"/>
      <c r="F126" s="24"/>
      <c r="G126" s="24"/>
      <c r="H126" s="24"/>
      <c r="I126" s="24"/>
      <c r="J126" s="24"/>
      <c r="K126" s="8"/>
      <c r="O126" s="63"/>
    </row>
    <row r="127" spans="1:15" x14ac:dyDescent="0.25">
      <c r="A127" s="5"/>
      <c r="B127" s="24"/>
      <c r="C127" s="24"/>
      <c r="D127" s="24"/>
      <c r="E127" s="24"/>
      <c r="F127" s="24"/>
      <c r="G127" s="24"/>
      <c r="H127" s="24"/>
      <c r="I127" s="24"/>
      <c r="J127" s="24"/>
      <c r="K127" s="8"/>
      <c r="O127" s="63"/>
    </row>
    <row r="128" spans="1:15" ht="15.75" thickBot="1" x14ac:dyDescent="0.3">
      <c r="A128" s="17"/>
      <c r="B128" s="41"/>
      <c r="C128" s="41"/>
      <c r="D128" s="41"/>
      <c r="E128" s="41"/>
      <c r="F128" s="41"/>
      <c r="G128" s="41"/>
      <c r="H128" s="41"/>
      <c r="I128" s="41"/>
      <c r="J128" s="41"/>
      <c r="K128" s="54"/>
      <c r="O128" s="63"/>
    </row>
    <row r="129" spans="1:15" x14ac:dyDescent="0.25">
      <c r="A129" s="7"/>
      <c r="B129" s="24"/>
      <c r="C129" s="24"/>
      <c r="D129" s="24"/>
      <c r="E129" s="24"/>
      <c r="F129" s="24"/>
      <c r="G129" s="24"/>
      <c r="H129" s="24"/>
      <c r="I129" s="24"/>
      <c r="J129" s="24"/>
      <c r="K129" s="7"/>
      <c r="O129" s="63"/>
    </row>
    <row r="130" spans="1:15" x14ac:dyDescent="0.25">
      <c r="A130" s="7"/>
      <c r="B130" s="24"/>
      <c r="C130" s="24"/>
      <c r="D130" s="24"/>
      <c r="E130" s="24"/>
      <c r="F130" s="24"/>
      <c r="G130" s="24"/>
      <c r="H130" s="24"/>
      <c r="I130" s="24"/>
      <c r="J130" s="24"/>
      <c r="K130" s="7"/>
      <c r="O130" s="63"/>
    </row>
    <row r="131" spans="1:15" x14ac:dyDescent="0.25">
      <c r="A131" s="7"/>
      <c r="B131" s="24"/>
      <c r="C131" s="24"/>
      <c r="D131" s="24"/>
      <c r="E131" s="24"/>
      <c r="F131" s="24"/>
      <c r="G131" s="24"/>
      <c r="H131" s="24"/>
      <c r="I131" s="24"/>
      <c r="J131" s="24"/>
      <c r="K131" s="7"/>
      <c r="O131" s="63"/>
    </row>
    <row r="132" spans="1:15" x14ac:dyDescent="0.25">
      <c r="A132" s="7"/>
      <c r="B132" s="24"/>
      <c r="C132" s="24"/>
      <c r="D132" s="24"/>
      <c r="E132" s="24"/>
      <c r="F132" s="24"/>
      <c r="G132" s="24"/>
      <c r="H132" s="24"/>
      <c r="I132" s="24"/>
      <c r="J132" s="24"/>
      <c r="K132" s="7"/>
      <c r="O132" s="63"/>
    </row>
    <row r="133" spans="1:15" x14ac:dyDescent="0.25">
      <c r="A133" s="7"/>
      <c r="B133" s="24"/>
      <c r="C133" s="24"/>
      <c r="D133" s="24"/>
      <c r="E133" s="24"/>
      <c r="F133" s="24"/>
      <c r="G133" s="24"/>
      <c r="H133" s="24"/>
      <c r="I133" s="24"/>
      <c r="J133" s="24"/>
      <c r="K133" s="7"/>
      <c r="O133" s="63"/>
    </row>
    <row r="134" spans="1:15" x14ac:dyDescent="0.25">
      <c r="B134" s="44"/>
      <c r="C134" s="44"/>
      <c r="D134" s="44"/>
      <c r="E134" s="44"/>
      <c r="F134" s="24"/>
      <c r="G134" s="44"/>
      <c r="H134" s="44"/>
      <c r="I134" s="44"/>
      <c r="J134" s="44"/>
      <c r="O134" s="63"/>
    </row>
    <row r="135" spans="1:15" x14ac:dyDescent="0.25">
      <c r="B135" s="44"/>
      <c r="C135" s="44"/>
      <c r="D135" s="44"/>
      <c r="E135" s="44"/>
      <c r="F135" s="24"/>
      <c r="G135" s="44"/>
      <c r="H135" s="44"/>
      <c r="I135" s="44"/>
      <c r="J135" s="44"/>
      <c r="O135" s="63"/>
    </row>
    <row r="136" spans="1:15" x14ac:dyDescent="0.25">
      <c r="B136" s="44"/>
      <c r="C136" s="44"/>
      <c r="D136" s="44"/>
      <c r="E136" s="44"/>
      <c r="F136" s="24"/>
      <c r="G136" s="44"/>
      <c r="H136" s="44"/>
      <c r="I136" s="44"/>
      <c r="J136" s="44"/>
      <c r="O136" s="63"/>
    </row>
    <row r="137" spans="1:15" x14ac:dyDescent="0.25">
      <c r="B137" s="44"/>
      <c r="C137" s="44"/>
      <c r="D137" s="44"/>
      <c r="E137" s="44"/>
      <c r="F137" s="24"/>
      <c r="G137" s="44"/>
      <c r="H137" s="44"/>
      <c r="I137" s="44"/>
      <c r="J137" s="44"/>
      <c r="O137" s="63"/>
    </row>
    <row r="138" spans="1:15" x14ac:dyDescent="0.25">
      <c r="B138" s="44"/>
      <c r="C138" s="44"/>
      <c r="D138" s="44"/>
      <c r="E138" s="44"/>
      <c r="F138" s="24"/>
      <c r="G138" s="44"/>
      <c r="H138" s="44"/>
      <c r="I138" s="44"/>
      <c r="J138" s="44"/>
      <c r="O138" s="63"/>
    </row>
    <row r="139" spans="1:15" x14ac:dyDescent="0.25">
      <c r="B139" s="44"/>
      <c r="C139" s="44"/>
      <c r="D139" s="44"/>
      <c r="E139" s="44"/>
      <c r="F139" s="24"/>
      <c r="G139" s="44"/>
      <c r="H139" s="44"/>
      <c r="I139" s="44"/>
      <c r="J139" s="44"/>
      <c r="O139" s="63"/>
    </row>
    <row r="140" spans="1:15" x14ac:dyDescent="0.25">
      <c r="B140" s="44"/>
      <c r="C140" s="44"/>
      <c r="D140" s="44"/>
      <c r="E140" s="44"/>
      <c r="F140" s="24"/>
      <c r="G140" s="44"/>
      <c r="H140" s="44"/>
      <c r="I140" s="44"/>
      <c r="J140" s="44"/>
      <c r="O140" s="63"/>
    </row>
    <row r="141" spans="1:15" x14ac:dyDescent="0.25">
      <c r="B141" s="44"/>
      <c r="C141" s="44"/>
      <c r="D141" s="44"/>
      <c r="E141" s="44"/>
      <c r="F141" s="24"/>
      <c r="G141" s="44"/>
      <c r="H141" s="44"/>
      <c r="I141" s="44"/>
      <c r="J141" s="44"/>
      <c r="O141" s="63"/>
    </row>
    <row r="142" spans="1:15" x14ac:dyDescent="0.25">
      <c r="B142" s="44"/>
      <c r="C142" s="44"/>
      <c r="D142" s="44"/>
      <c r="E142" s="44"/>
      <c r="F142" s="24"/>
      <c r="G142" s="44"/>
      <c r="H142" s="44"/>
      <c r="I142" s="44"/>
      <c r="J142" s="44"/>
      <c r="O142" s="63"/>
    </row>
    <row r="143" spans="1:15" x14ac:dyDescent="0.25">
      <c r="B143" s="44"/>
      <c r="C143" s="44"/>
      <c r="D143" s="44"/>
      <c r="E143" s="44"/>
      <c r="F143" s="24"/>
      <c r="G143" s="44"/>
      <c r="H143" s="44"/>
      <c r="I143" s="44"/>
      <c r="J143" s="44"/>
      <c r="O143" s="63"/>
    </row>
    <row r="144" spans="1:15" x14ac:dyDescent="0.25">
      <c r="B144" s="44"/>
      <c r="C144" s="44"/>
      <c r="D144" s="44"/>
      <c r="E144" s="44"/>
      <c r="F144" s="24"/>
      <c r="G144" s="44"/>
      <c r="H144" s="44"/>
      <c r="I144" s="44"/>
      <c r="J144" s="44"/>
      <c r="O144" s="63"/>
    </row>
    <row r="145" spans="1:15" x14ac:dyDescent="0.25">
      <c r="A145" s="5"/>
      <c r="B145" s="24"/>
      <c r="C145" s="24"/>
      <c r="D145" s="24"/>
      <c r="E145" s="24"/>
      <c r="F145" s="24"/>
      <c r="G145" s="44"/>
      <c r="H145" s="44"/>
      <c r="I145" s="44"/>
      <c r="J145" s="44"/>
      <c r="O145" s="63"/>
    </row>
    <row r="146" spans="1:15" x14ac:dyDescent="0.25">
      <c r="B146" s="44"/>
      <c r="C146" s="44"/>
      <c r="D146" s="44"/>
      <c r="E146" s="44"/>
      <c r="F146" s="24"/>
      <c r="G146" s="44"/>
      <c r="H146" s="44"/>
      <c r="I146" s="44"/>
      <c r="J146" s="44"/>
      <c r="O146" s="63"/>
    </row>
    <row r="147" spans="1:15" x14ac:dyDescent="0.25">
      <c r="B147" s="44"/>
      <c r="C147" s="44"/>
      <c r="D147" s="44"/>
      <c r="E147" s="44"/>
      <c r="F147" s="24"/>
      <c r="G147" s="44"/>
      <c r="H147" s="44"/>
      <c r="I147" s="44"/>
      <c r="J147" s="44"/>
      <c r="O147" s="63"/>
    </row>
    <row r="148" spans="1:15" x14ac:dyDescent="0.25">
      <c r="B148" s="44"/>
      <c r="C148" s="44"/>
      <c r="D148" s="44"/>
      <c r="E148" s="44"/>
      <c r="F148" s="24"/>
      <c r="G148" s="44"/>
      <c r="H148" s="44"/>
      <c r="I148" s="44"/>
      <c r="J148" s="44"/>
      <c r="O148" s="63"/>
    </row>
    <row r="149" spans="1:15" x14ac:dyDescent="0.25">
      <c r="B149" s="44"/>
      <c r="C149" s="44"/>
      <c r="D149" s="44"/>
      <c r="E149" s="44"/>
      <c r="F149" s="24"/>
      <c r="G149" s="44"/>
      <c r="H149" s="44"/>
      <c r="I149" s="44"/>
      <c r="J149" s="44"/>
      <c r="O149" s="63"/>
    </row>
    <row r="150" spans="1:15" x14ac:dyDescent="0.25">
      <c r="B150" s="44"/>
      <c r="C150" s="44"/>
      <c r="D150" s="44"/>
      <c r="E150" s="44"/>
      <c r="F150" s="24"/>
      <c r="G150" s="44"/>
      <c r="H150" s="44"/>
      <c r="I150" s="44"/>
      <c r="J150" s="44"/>
      <c r="O150" s="63"/>
    </row>
    <row r="151" spans="1:15" x14ac:dyDescent="0.25">
      <c r="B151" s="44"/>
      <c r="C151" s="44"/>
      <c r="D151" s="44"/>
      <c r="E151" s="44"/>
      <c r="F151" s="24"/>
      <c r="G151" s="44"/>
      <c r="H151" s="44"/>
      <c r="I151" s="44"/>
      <c r="J151" s="44"/>
      <c r="O151" s="63"/>
    </row>
    <row r="152" spans="1:15" x14ac:dyDescent="0.25">
      <c r="B152" s="44"/>
      <c r="C152" s="44"/>
      <c r="D152" s="44"/>
      <c r="E152" s="44"/>
      <c r="F152" s="24"/>
      <c r="G152" s="44"/>
      <c r="H152" s="44"/>
      <c r="I152" s="44"/>
      <c r="J152" s="44"/>
      <c r="O152" s="63"/>
    </row>
    <row r="153" spans="1:15" x14ac:dyDescent="0.25">
      <c r="B153" s="44"/>
      <c r="C153" s="44"/>
      <c r="D153" s="44"/>
      <c r="E153" s="44"/>
      <c r="F153" s="24"/>
      <c r="G153" s="44"/>
      <c r="H153" s="44"/>
      <c r="I153" s="44"/>
      <c r="J153" s="44"/>
      <c r="O153" s="63"/>
    </row>
    <row r="154" spans="1:15" x14ac:dyDescent="0.25">
      <c r="B154" s="44"/>
      <c r="C154" s="44"/>
      <c r="D154" s="44"/>
      <c r="E154" s="44"/>
      <c r="F154" s="24"/>
      <c r="G154" s="44"/>
      <c r="H154" s="44"/>
      <c r="I154" s="44"/>
      <c r="J154" s="44"/>
      <c r="O154" s="63"/>
    </row>
    <row r="155" spans="1:15" x14ac:dyDescent="0.25">
      <c r="B155" s="44"/>
      <c r="C155" s="44"/>
      <c r="D155" s="44"/>
      <c r="E155" s="44"/>
      <c r="F155" s="24"/>
      <c r="G155" s="44"/>
      <c r="H155" s="44"/>
      <c r="I155" s="44"/>
      <c r="J155" s="44"/>
      <c r="O155" s="63"/>
    </row>
    <row r="156" spans="1:15" x14ac:dyDescent="0.25">
      <c r="B156" s="44"/>
      <c r="C156" s="44"/>
      <c r="D156" s="44"/>
      <c r="E156" s="44"/>
      <c r="F156" s="24"/>
      <c r="G156" s="44"/>
      <c r="H156" s="44"/>
      <c r="I156" s="44"/>
      <c r="J156" s="44"/>
      <c r="O156" s="63"/>
    </row>
    <row r="157" spans="1:15" x14ac:dyDescent="0.25">
      <c r="B157" s="44"/>
      <c r="C157" s="44"/>
      <c r="D157" s="44"/>
      <c r="E157" s="44"/>
      <c r="F157" s="24"/>
      <c r="G157" s="44"/>
      <c r="H157" s="44"/>
      <c r="I157" s="44"/>
      <c r="J157" s="44"/>
      <c r="O157" s="63"/>
    </row>
    <row r="158" spans="1:15" x14ac:dyDescent="0.25">
      <c r="B158" s="44"/>
      <c r="C158" s="44"/>
      <c r="D158" s="44"/>
      <c r="E158" s="44"/>
      <c r="F158" s="24"/>
      <c r="G158" s="44"/>
      <c r="H158" s="44"/>
      <c r="I158" s="44"/>
      <c r="J158" s="44"/>
      <c r="O158" s="63"/>
    </row>
    <row r="159" spans="1:15" x14ac:dyDescent="0.25">
      <c r="B159" s="44"/>
      <c r="C159" s="44"/>
      <c r="D159" s="44"/>
      <c r="E159" s="44"/>
      <c r="F159" s="44"/>
      <c r="G159" s="44"/>
      <c r="H159" s="44"/>
      <c r="I159" s="44"/>
      <c r="J159" s="44"/>
      <c r="O159" s="63"/>
    </row>
    <row r="160" spans="1:15" x14ac:dyDescent="0.25">
      <c r="B160" s="44"/>
      <c r="C160" s="44"/>
      <c r="D160" s="44"/>
      <c r="E160" s="44"/>
      <c r="F160" s="44"/>
      <c r="G160" s="44"/>
      <c r="H160" s="44"/>
      <c r="I160" s="44"/>
      <c r="J160" s="44"/>
      <c r="O160" s="63"/>
    </row>
    <row r="161" spans="15:15" x14ac:dyDescent="0.25">
      <c r="O161" s="63"/>
    </row>
    <row r="162" spans="15:15" x14ac:dyDescent="0.25">
      <c r="O162" s="63"/>
    </row>
    <row r="163" spans="15:15" x14ac:dyDescent="0.25">
      <c r="O163" s="63"/>
    </row>
    <row r="164" spans="15:15" x14ac:dyDescent="0.25">
      <c r="O164" s="63"/>
    </row>
    <row r="165" spans="15:15" x14ac:dyDescent="0.25">
      <c r="O165" s="63"/>
    </row>
    <row r="166" spans="15:15" x14ac:dyDescent="0.25">
      <c r="O166" s="63"/>
    </row>
    <row r="167" spans="15:15" x14ac:dyDescent="0.25">
      <c r="O167" s="63"/>
    </row>
    <row r="168" spans="15:15" x14ac:dyDescent="0.25">
      <c r="O168" s="63"/>
    </row>
    <row r="169" spans="15:15" x14ac:dyDescent="0.25">
      <c r="O169" s="63"/>
    </row>
    <row r="170" spans="15:15" x14ac:dyDescent="0.25">
      <c r="O170" s="63"/>
    </row>
    <row r="171" spans="15:15" x14ac:dyDescent="0.25">
      <c r="O171" s="63"/>
    </row>
    <row r="172" spans="15:15" x14ac:dyDescent="0.25">
      <c r="O172" s="63"/>
    </row>
    <row r="173" spans="15:15" x14ac:dyDescent="0.25">
      <c r="O173" s="63"/>
    </row>
    <row r="174" spans="15:15" x14ac:dyDescent="0.25">
      <c r="O174" s="63"/>
    </row>
    <row r="175" spans="15:15" x14ac:dyDescent="0.25">
      <c r="O175" s="63"/>
    </row>
    <row r="176" spans="15:15" x14ac:dyDescent="0.25">
      <c r="O176" s="63"/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K147"/>
  <sheetViews>
    <sheetView showGridLines="0" tabSelected="1" zoomScaleNormal="100" workbookViewId="0">
      <selection activeCell="M117" sqref="M117"/>
    </sheetView>
  </sheetViews>
  <sheetFormatPr baseColWidth="10" defaultRowHeight="15" x14ac:dyDescent="0.25"/>
  <cols>
    <col min="2" max="2" width="13.7109375" bestFit="1" customWidth="1"/>
    <col min="251" max="251" width="13.7109375" bestFit="1" customWidth="1"/>
    <col min="258" max="258" width="13.7109375" bestFit="1" customWidth="1"/>
    <col min="507" max="507" width="13.7109375" bestFit="1" customWidth="1"/>
    <col min="514" max="514" width="13.7109375" bestFit="1" customWidth="1"/>
    <col min="763" max="763" width="13.7109375" bestFit="1" customWidth="1"/>
    <col min="770" max="770" width="13.7109375" bestFit="1" customWidth="1"/>
    <col min="1019" max="1019" width="13.7109375" bestFit="1" customWidth="1"/>
    <col min="1026" max="1026" width="13.7109375" bestFit="1" customWidth="1"/>
    <col min="1275" max="1275" width="13.7109375" bestFit="1" customWidth="1"/>
    <col min="1282" max="1282" width="13.7109375" bestFit="1" customWidth="1"/>
    <col min="1531" max="1531" width="13.7109375" bestFit="1" customWidth="1"/>
    <col min="1538" max="1538" width="13.7109375" bestFit="1" customWidth="1"/>
    <col min="1787" max="1787" width="13.7109375" bestFit="1" customWidth="1"/>
    <col min="1794" max="1794" width="13.7109375" bestFit="1" customWidth="1"/>
    <col min="2043" max="2043" width="13.7109375" bestFit="1" customWidth="1"/>
    <col min="2050" max="2050" width="13.7109375" bestFit="1" customWidth="1"/>
    <col min="2299" max="2299" width="13.7109375" bestFit="1" customWidth="1"/>
    <col min="2306" max="2306" width="13.7109375" bestFit="1" customWidth="1"/>
    <col min="2555" max="2555" width="13.7109375" bestFit="1" customWidth="1"/>
    <col min="2562" max="2562" width="13.7109375" bestFit="1" customWidth="1"/>
    <col min="2811" max="2811" width="13.7109375" bestFit="1" customWidth="1"/>
    <col min="2818" max="2818" width="13.7109375" bestFit="1" customWidth="1"/>
    <col min="3067" max="3067" width="13.7109375" bestFit="1" customWidth="1"/>
    <col min="3074" max="3074" width="13.7109375" bestFit="1" customWidth="1"/>
    <col min="3323" max="3323" width="13.7109375" bestFit="1" customWidth="1"/>
    <col min="3330" max="3330" width="13.7109375" bestFit="1" customWidth="1"/>
    <col min="3579" max="3579" width="13.7109375" bestFit="1" customWidth="1"/>
    <col min="3586" max="3586" width="13.7109375" bestFit="1" customWidth="1"/>
    <col min="3835" max="3835" width="13.7109375" bestFit="1" customWidth="1"/>
    <col min="3842" max="3842" width="13.7109375" bestFit="1" customWidth="1"/>
    <col min="4091" max="4091" width="13.7109375" bestFit="1" customWidth="1"/>
    <col min="4098" max="4098" width="13.7109375" bestFit="1" customWidth="1"/>
    <col min="4347" max="4347" width="13.7109375" bestFit="1" customWidth="1"/>
    <col min="4354" max="4354" width="13.7109375" bestFit="1" customWidth="1"/>
    <col min="4603" max="4603" width="13.7109375" bestFit="1" customWidth="1"/>
    <col min="4610" max="4610" width="13.7109375" bestFit="1" customWidth="1"/>
    <col min="4859" max="4859" width="13.7109375" bestFit="1" customWidth="1"/>
    <col min="4866" max="4866" width="13.7109375" bestFit="1" customWidth="1"/>
    <col min="5115" max="5115" width="13.7109375" bestFit="1" customWidth="1"/>
    <col min="5122" max="5122" width="13.7109375" bestFit="1" customWidth="1"/>
    <col min="5371" max="5371" width="13.7109375" bestFit="1" customWidth="1"/>
    <col min="5378" max="5378" width="13.7109375" bestFit="1" customWidth="1"/>
    <col min="5627" max="5627" width="13.7109375" bestFit="1" customWidth="1"/>
    <col min="5634" max="5634" width="13.7109375" bestFit="1" customWidth="1"/>
    <col min="5883" max="5883" width="13.7109375" bestFit="1" customWidth="1"/>
    <col min="5890" max="5890" width="13.7109375" bestFit="1" customWidth="1"/>
    <col min="6139" max="6139" width="13.7109375" bestFit="1" customWidth="1"/>
    <col min="6146" max="6146" width="13.7109375" bestFit="1" customWidth="1"/>
    <col min="6395" max="6395" width="13.7109375" bestFit="1" customWidth="1"/>
    <col min="6402" max="6402" width="13.7109375" bestFit="1" customWidth="1"/>
    <col min="6651" max="6651" width="13.7109375" bestFit="1" customWidth="1"/>
    <col min="6658" max="6658" width="13.7109375" bestFit="1" customWidth="1"/>
    <col min="6907" max="6907" width="13.7109375" bestFit="1" customWidth="1"/>
    <col min="6914" max="6914" width="13.7109375" bestFit="1" customWidth="1"/>
    <col min="7163" max="7163" width="13.7109375" bestFit="1" customWidth="1"/>
    <col min="7170" max="7170" width="13.7109375" bestFit="1" customWidth="1"/>
    <col min="7419" max="7419" width="13.7109375" bestFit="1" customWidth="1"/>
    <col min="7426" max="7426" width="13.7109375" bestFit="1" customWidth="1"/>
    <col min="7675" max="7675" width="13.7109375" bestFit="1" customWidth="1"/>
    <col min="7682" max="7682" width="13.7109375" bestFit="1" customWidth="1"/>
    <col min="7931" max="7931" width="13.7109375" bestFit="1" customWidth="1"/>
    <col min="7938" max="7938" width="13.7109375" bestFit="1" customWidth="1"/>
    <col min="8187" max="8187" width="13.7109375" bestFit="1" customWidth="1"/>
    <col min="8194" max="8194" width="13.7109375" bestFit="1" customWidth="1"/>
    <col min="8443" max="8443" width="13.7109375" bestFit="1" customWidth="1"/>
    <col min="8450" max="8450" width="13.7109375" bestFit="1" customWidth="1"/>
    <col min="8699" max="8699" width="13.7109375" bestFit="1" customWidth="1"/>
    <col min="8706" max="8706" width="13.7109375" bestFit="1" customWidth="1"/>
    <col min="8955" max="8955" width="13.7109375" bestFit="1" customWidth="1"/>
    <col min="8962" max="8962" width="13.7109375" bestFit="1" customWidth="1"/>
    <col min="9211" max="9211" width="13.7109375" bestFit="1" customWidth="1"/>
    <col min="9218" max="9218" width="13.7109375" bestFit="1" customWidth="1"/>
    <col min="9467" max="9467" width="13.7109375" bestFit="1" customWidth="1"/>
    <col min="9474" max="9474" width="13.7109375" bestFit="1" customWidth="1"/>
    <col min="9723" max="9723" width="13.7109375" bestFit="1" customWidth="1"/>
    <col min="9730" max="9730" width="13.7109375" bestFit="1" customWidth="1"/>
    <col min="9979" max="9979" width="13.7109375" bestFit="1" customWidth="1"/>
    <col min="9986" max="9986" width="13.7109375" bestFit="1" customWidth="1"/>
    <col min="10235" max="10235" width="13.7109375" bestFit="1" customWidth="1"/>
    <col min="10242" max="10242" width="13.7109375" bestFit="1" customWidth="1"/>
    <col min="10491" max="10491" width="13.7109375" bestFit="1" customWidth="1"/>
    <col min="10498" max="10498" width="13.7109375" bestFit="1" customWidth="1"/>
    <col min="10747" max="10747" width="13.7109375" bestFit="1" customWidth="1"/>
    <col min="10754" max="10754" width="13.7109375" bestFit="1" customWidth="1"/>
    <col min="11003" max="11003" width="13.7109375" bestFit="1" customWidth="1"/>
    <col min="11010" max="11010" width="13.7109375" bestFit="1" customWidth="1"/>
    <col min="11259" max="11259" width="13.7109375" bestFit="1" customWidth="1"/>
    <col min="11266" max="11266" width="13.7109375" bestFit="1" customWidth="1"/>
    <col min="11515" max="11515" width="13.7109375" bestFit="1" customWidth="1"/>
    <col min="11522" max="11522" width="13.7109375" bestFit="1" customWidth="1"/>
    <col min="11771" max="11771" width="13.7109375" bestFit="1" customWidth="1"/>
    <col min="11778" max="11778" width="13.7109375" bestFit="1" customWidth="1"/>
    <col min="12027" max="12027" width="13.7109375" bestFit="1" customWidth="1"/>
    <col min="12034" max="12034" width="13.7109375" bestFit="1" customWidth="1"/>
    <col min="12283" max="12283" width="13.7109375" bestFit="1" customWidth="1"/>
    <col min="12290" max="12290" width="13.7109375" bestFit="1" customWidth="1"/>
    <col min="12539" max="12539" width="13.7109375" bestFit="1" customWidth="1"/>
    <col min="12546" max="12546" width="13.7109375" bestFit="1" customWidth="1"/>
    <col min="12795" max="12795" width="13.7109375" bestFit="1" customWidth="1"/>
    <col min="12802" max="12802" width="13.7109375" bestFit="1" customWidth="1"/>
    <col min="13051" max="13051" width="13.7109375" bestFit="1" customWidth="1"/>
    <col min="13058" max="13058" width="13.7109375" bestFit="1" customWidth="1"/>
    <col min="13307" max="13307" width="13.7109375" bestFit="1" customWidth="1"/>
    <col min="13314" max="13314" width="13.7109375" bestFit="1" customWidth="1"/>
    <col min="13563" max="13563" width="13.7109375" bestFit="1" customWidth="1"/>
    <col min="13570" max="13570" width="13.7109375" bestFit="1" customWidth="1"/>
    <col min="13819" max="13819" width="13.7109375" bestFit="1" customWidth="1"/>
    <col min="13826" max="13826" width="13.7109375" bestFit="1" customWidth="1"/>
    <col min="14075" max="14075" width="13.7109375" bestFit="1" customWidth="1"/>
    <col min="14082" max="14082" width="13.7109375" bestFit="1" customWidth="1"/>
    <col min="14331" max="14331" width="13.7109375" bestFit="1" customWidth="1"/>
    <col min="14338" max="14338" width="13.7109375" bestFit="1" customWidth="1"/>
    <col min="14587" max="14587" width="13.7109375" bestFit="1" customWidth="1"/>
    <col min="14594" max="14594" width="13.7109375" bestFit="1" customWidth="1"/>
    <col min="14843" max="14843" width="13.7109375" bestFit="1" customWidth="1"/>
    <col min="14850" max="14850" width="13.7109375" bestFit="1" customWidth="1"/>
    <col min="15099" max="15099" width="13.7109375" bestFit="1" customWidth="1"/>
    <col min="15106" max="15106" width="13.7109375" bestFit="1" customWidth="1"/>
    <col min="15355" max="15355" width="13.7109375" bestFit="1" customWidth="1"/>
    <col min="15362" max="15362" width="13.7109375" bestFit="1" customWidth="1"/>
    <col min="15611" max="15611" width="13.7109375" bestFit="1" customWidth="1"/>
    <col min="15618" max="15618" width="13.7109375" bestFit="1" customWidth="1"/>
    <col min="15867" max="15867" width="13.7109375" bestFit="1" customWidth="1"/>
    <col min="15874" max="15874" width="13.7109375" bestFit="1" customWidth="1"/>
    <col min="16123" max="16123" width="13.7109375" bestFit="1" customWidth="1"/>
    <col min="16130" max="16130" width="13.7109375" bestFit="1" customWidth="1"/>
    <col min="16379" max="16379" width="13.7109375" bestFit="1" customWidth="1"/>
  </cols>
  <sheetData>
    <row r="3" spans="1:11" ht="15.75" thickBot="1" x14ac:dyDescent="0.3"/>
    <row r="4" spans="1:11" x14ac:dyDescent="0.25">
      <c r="A4" s="1"/>
      <c r="B4" s="2" t="s">
        <v>0</v>
      </c>
      <c r="C4" s="2"/>
      <c r="D4" s="2"/>
      <c r="E4" s="2"/>
      <c r="F4" s="2"/>
      <c r="G4" s="2"/>
      <c r="H4" s="2"/>
      <c r="I4" s="2"/>
      <c r="J4" s="3"/>
      <c r="K4" s="4"/>
    </row>
    <row r="5" spans="1:11" ht="15.75" thickBot="1" x14ac:dyDescent="0.3">
      <c r="A5" s="5"/>
      <c r="B5" s="6" t="s">
        <v>1</v>
      </c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 t="s">
        <v>2</v>
      </c>
      <c r="B6" s="10" t="s">
        <v>3</v>
      </c>
      <c r="C6" s="2" t="s">
        <v>4</v>
      </c>
      <c r="D6" s="11" t="s">
        <v>5</v>
      </c>
      <c r="E6" s="2" t="s">
        <v>6</v>
      </c>
      <c r="F6" s="2"/>
      <c r="G6" s="2" t="s">
        <v>2</v>
      </c>
      <c r="H6" s="10" t="s">
        <v>3</v>
      </c>
      <c r="I6" s="11" t="s">
        <v>4</v>
      </c>
      <c r="J6" s="12" t="s">
        <v>5</v>
      </c>
      <c r="K6" s="13" t="s">
        <v>6</v>
      </c>
    </row>
    <row r="7" spans="1:11" x14ac:dyDescent="0.25">
      <c r="A7" s="5"/>
      <c r="B7" s="7"/>
      <c r="C7" s="14" t="s">
        <v>7</v>
      </c>
      <c r="D7" s="14" t="s">
        <v>8</v>
      </c>
      <c r="E7" s="14" t="s">
        <v>9</v>
      </c>
      <c r="F7" s="14"/>
      <c r="G7" s="14"/>
      <c r="H7" s="14"/>
      <c r="I7" s="15" t="s">
        <v>7</v>
      </c>
      <c r="J7" s="15" t="s">
        <v>10</v>
      </c>
      <c r="K7" s="16" t="s">
        <v>9</v>
      </c>
    </row>
    <row r="8" spans="1:11" ht="15.75" thickBot="1" x14ac:dyDescent="0.3">
      <c r="A8" s="17"/>
      <c r="B8" s="18"/>
      <c r="C8" s="19"/>
      <c r="D8" s="19"/>
      <c r="E8" s="19" t="s">
        <v>11</v>
      </c>
      <c r="F8" s="19"/>
      <c r="G8" s="19"/>
      <c r="H8" s="19"/>
      <c r="I8" s="19"/>
      <c r="J8" s="19"/>
      <c r="K8" s="20" t="s">
        <v>11</v>
      </c>
    </row>
    <row r="9" spans="1:11" ht="15.75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thickBot="1" x14ac:dyDescent="0.3">
      <c r="A10" s="21">
        <v>2024</v>
      </c>
      <c r="B10" s="22"/>
      <c r="C10" s="22"/>
      <c r="D10" s="22"/>
      <c r="E10" s="22"/>
      <c r="F10" s="22"/>
      <c r="G10" s="23">
        <v>2021</v>
      </c>
      <c r="H10" s="22"/>
      <c r="I10" s="24"/>
      <c r="J10" s="24"/>
      <c r="K10" s="8"/>
    </row>
    <row r="11" spans="1:11" x14ac:dyDescent="0.25">
      <c r="A11" s="25" t="s">
        <v>12</v>
      </c>
      <c r="B11" s="26"/>
      <c r="C11" s="27"/>
      <c r="D11" s="26"/>
      <c r="E11" s="28"/>
      <c r="F11" s="22"/>
      <c r="G11" s="22" t="s">
        <v>12</v>
      </c>
      <c r="H11" s="26">
        <v>18.139370980530334</v>
      </c>
      <c r="I11" s="29">
        <v>30</v>
      </c>
      <c r="J11" s="30">
        <v>39</v>
      </c>
      <c r="K11" s="31">
        <v>69</v>
      </c>
    </row>
    <row r="12" spans="1:11" x14ac:dyDescent="0.25">
      <c r="A12" s="25" t="s">
        <v>13</v>
      </c>
      <c r="B12" s="26"/>
      <c r="C12" s="27"/>
      <c r="D12" s="26"/>
      <c r="E12" s="28"/>
      <c r="F12" s="22"/>
      <c r="G12" s="22" t="s">
        <v>13</v>
      </c>
      <c r="H12" s="26">
        <v>18.735611829289887</v>
      </c>
      <c r="I12" s="29">
        <v>30</v>
      </c>
      <c r="J12" s="30">
        <v>40.5</v>
      </c>
      <c r="K12" s="31">
        <v>70.5</v>
      </c>
    </row>
    <row r="13" spans="1:11" x14ac:dyDescent="0.25">
      <c r="A13" s="25" t="s">
        <v>14</v>
      </c>
      <c r="B13" s="26"/>
      <c r="C13" s="27"/>
      <c r="D13" s="26"/>
      <c r="E13" s="28"/>
      <c r="F13" s="22"/>
      <c r="G13" s="22" t="s">
        <v>14</v>
      </c>
      <c r="H13" s="26">
        <v>20.323014804845219</v>
      </c>
      <c r="I13" s="29">
        <v>30</v>
      </c>
      <c r="J13" s="30">
        <v>42</v>
      </c>
      <c r="K13" s="31">
        <v>72</v>
      </c>
    </row>
    <row r="14" spans="1:11" x14ac:dyDescent="0.25">
      <c r="A14" s="25" t="s">
        <v>15</v>
      </c>
      <c r="B14" s="26"/>
      <c r="C14" s="27"/>
      <c r="D14" s="26"/>
      <c r="E14" s="28"/>
      <c r="F14" s="22"/>
      <c r="G14" s="22" t="s">
        <v>15</v>
      </c>
      <c r="H14" s="26">
        <v>21.743077621425311</v>
      </c>
      <c r="I14" s="29">
        <v>30</v>
      </c>
      <c r="J14" s="30">
        <v>43.5</v>
      </c>
      <c r="K14" s="31">
        <v>73.5</v>
      </c>
    </row>
    <row r="15" spans="1:11" ht="16.5" customHeight="1" x14ac:dyDescent="0.25">
      <c r="A15" s="25" t="s">
        <v>16</v>
      </c>
      <c r="B15" s="26"/>
      <c r="C15" s="27"/>
      <c r="D15" s="26"/>
      <c r="E15" s="28"/>
      <c r="F15" s="22"/>
      <c r="G15" s="22" t="s">
        <v>16</v>
      </c>
      <c r="H15" s="26">
        <v>22.175655976676367</v>
      </c>
      <c r="I15" s="29">
        <v>30</v>
      </c>
      <c r="J15" s="30">
        <v>45</v>
      </c>
      <c r="K15" s="31">
        <v>75</v>
      </c>
    </row>
    <row r="16" spans="1:11" x14ac:dyDescent="0.25">
      <c r="A16" s="25" t="s">
        <v>17</v>
      </c>
      <c r="B16" s="26"/>
      <c r="C16" s="27"/>
      <c r="D16" s="26"/>
      <c r="E16" s="28"/>
      <c r="F16" s="22"/>
      <c r="G16" s="22" t="s">
        <v>17</v>
      </c>
      <c r="H16" s="26">
        <v>23.163115356355625</v>
      </c>
      <c r="I16" s="29">
        <v>30</v>
      </c>
      <c r="J16" s="30">
        <v>46.5</v>
      </c>
      <c r="K16" s="31">
        <v>76.5</v>
      </c>
    </row>
    <row r="17" spans="1:11" x14ac:dyDescent="0.25">
      <c r="A17" s="25" t="s">
        <v>18</v>
      </c>
      <c r="B17" s="26"/>
      <c r="C17" s="27"/>
      <c r="D17" s="26"/>
      <c r="E17" s="28"/>
      <c r="F17" s="22"/>
      <c r="G17" s="22" t="s">
        <v>18</v>
      </c>
      <c r="H17" s="26">
        <v>23.265005974813846</v>
      </c>
      <c r="I17" s="29">
        <v>30</v>
      </c>
      <c r="J17" s="30">
        <v>48</v>
      </c>
      <c r="K17" s="31">
        <v>78</v>
      </c>
    </row>
    <row r="18" spans="1:11" x14ac:dyDescent="0.25">
      <c r="A18" s="25" t="s">
        <v>19</v>
      </c>
      <c r="B18" s="26"/>
      <c r="C18" s="27"/>
      <c r="D18" s="26"/>
      <c r="E18" s="28"/>
      <c r="F18" s="22"/>
      <c r="G18" s="22" t="s">
        <v>19</v>
      </c>
      <c r="H18" s="26">
        <v>23.59447004608295</v>
      </c>
      <c r="I18" s="29">
        <v>30</v>
      </c>
      <c r="J18" s="30">
        <v>49.5</v>
      </c>
      <c r="K18" s="31">
        <v>79.5</v>
      </c>
    </row>
    <row r="19" spans="1:11" x14ac:dyDescent="0.25">
      <c r="A19" s="25" t="s">
        <v>20</v>
      </c>
      <c r="B19" s="26"/>
      <c r="C19" s="27"/>
      <c r="D19" s="26"/>
      <c r="E19" s="28"/>
      <c r="F19" s="22"/>
      <c r="G19" s="22" t="s">
        <v>20</v>
      </c>
      <c r="H19" s="26">
        <v>24.063280599500402</v>
      </c>
      <c r="I19" s="29">
        <v>30</v>
      </c>
      <c r="J19" s="30">
        <v>51</v>
      </c>
      <c r="K19" s="31">
        <v>81</v>
      </c>
    </row>
    <row r="20" spans="1:11" x14ac:dyDescent="0.25">
      <c r="A20" s="25" t="s">
        <v>21</v>
      </c>
      <c r="B20" s="26"/>
      <c r="C20" s="27"/>
      <c r="D20" s="26"/>
      <c r="E20" s="28"/>
      <c r="F20" s="22"/>
      <c r="G20" s="22" t="s">
        <v>21</v>
      </c>
      <c r="H20" s="26">
        <v>24.524096944934538</v>
      </c>
      <c r="I20" s="29">
        <v>30</v>
      </c>
      <c r="J20" s="30">
        <v>52.5</v>
      </c>
      <c r="K20" s="31">
        <v>82.5</v>
      </c>
    </row>
    <row r="21" spans="1:11" x14ac:dyDescent="0.25">
      <c r="A21" s="25" t="s">
        <v>22</v>
      </c>
      <c r="B21" s="26"/>
      <c r="C21" s="27"/>
      <c r="D21" s="26"/>
      <c r="E21" s="28"/>
      <c r="F21" s="22"/>
      <c r="G21" s="22" t="s">
        <v>22</v>
      </c>
      <c r="H21" s="26">
        <v>24.755791236394089</v>
      </c>
      <c r="I21" s="29">
        <v>30</v>
      </c>
      <c r="J21" s="30">
        <v>54</v>
      </c>
      <c r="K21" s="31">
        <v>84</v>
      </c>
    </row>
    <row r="22" spans="1:11" x14ac:dyDescent="0.25">
      <c r="A22" s="25" t="s">
        <v>23</v>
      </c>
      <c r="B22" s="26">
        <v>0</v>
      </c>
      <c r="C22" s="27">
        <v>10</v>
      </c>
      <c r="D22" s="26">
        <v>1.5</v>
      </c>
      <c r="E22" s="28">
        <v>11.5</v>
      </c>
      <c r="F22" s="22"/>
      <c r="G22" s="22" t="s">
        <v>23</v>
      </c>
      <c r="H22" s="26">
        <v>25.632377740303536</v>
      </c>
      <c r="I22" s="29">
        <v>30</v>
      </c>
      <c r="J22" s="30">
        <v>55.5</v>
      </c>
      <c r="K22" s="31">
        <v>85.5</v>
      </c>
    </row>
    <row r="23" spans="1:11" ht="15.75" thickBot="1" x14ac:dyDescent="0.3">
      <c r="A23" s="25"/>
      <c r="B23" s="26"/>
      <c r="C23" s="27"/>
      <c r="D23" s="26"/>
      <c r="E23" s="28" t="s">
        <v>24</v>
      </c>
      <c r="F23" s="22"/>
      <c r="G23" s="22"/>
      <c r="H23" s="26" t="s">
        <v>24</v>
      </c>
      <c r="I23" s="24"/>
      <c r="J23" s="32"/>
      <c r="K23" s="8"/>
    </row>
    <row r="24" spans="1:11" ht="15.75" thickBot="1" x14ac:dyDescent="0.3">
      <c r="A24" s="21">
        <v>2023</v>
      </c>
      <c r="B24" s="26"/>
      <c r="C24" s="22"/>
      <c r="D24" s="22"/>
      <c r="E24" s="28" t="s">
        <v>24</v>
      </c>
      <c r="F24" s="22"/>
      <c r="G24" s="23">
        <v>2020</v>
      </c>
      <c r="H24" s="26" t="s">
        <v>24</v>
      </c>
      <c r="I24" s="24"/>
      <c r="J24" s="30" t="s">
        <v>24</v>
      </c>
      <c r="K24" s="8"/>
    </row>
    <row r="25" spans="1:11" x14ac:dyDescent="0.25">
      <c r="A25" s="25" t="s">
        <v>12</v>
      </c>
      <c r="B25" s="26">
        <v>0</v>
      </c>
      <c r="C25" s="27">
        <v>12</v>
      </c>
      <c r="D25" s="26">
        <v>3</v>
      </c>
      <c r="E25" s="28">
        <v>15</v>
      </c>
      <c r="F25" s="22"/>
      <c r="G25" s="22" t="s">
        <v>12</v>
      </c>
      <c r="H25" s="26">
        <v>26.0575296108291</v>
      </c>
      <c r="I25" s="29">
        <v>30</v>
      </c>
      <c r="J25" s="30">
        <v>57</v>
      </c>
      <c r="K25" s="31">
        <v>87</v>
      </c>
    </row>
    <row r="26" spans="1:11" x14ac:dyDescent="0.25">
      <c r="A26" s="25" t="s">
        <v>13</v>
      </c>
      <c r="B26" s="26">
        <v>0.20923628755045165</v>
      </c>
      <c r="C26" s="33">
        <v>14</v>
      </c>
      <c r="D26" s="26">
        <v>4.5</v>
      </c>
      <c r="E26" s="28">
        <v>18.5</v>
      </c>
      <c r="F26" s="22"/>
      <c r="G26" s="22" t="s">
        <v>13</v>
      </c>
      <c r="H26" s="26">
        <v>25.891851295531353</v>
      </c>
      <c r="I26" s="29">
        <v>30</v>
      </c>
      <c r="J26" s="30">
        <v>58.5</v>
      </c>
      <c r="K26" s="34">
        <v>88.5</v>
      </c>
    </row>
    <row r="27" spans="1:11" x14ac:dyDescent="0.25">
      <c r="A27" s="25" t="s">
        <v>14</v>
      </c>
      <c r="B27" s="26">
        <v>0.64545181627138071</v>
      </c>
      <c r="C27" s="33">
        <v>16</v>
      </c>
      <c r="D27" s="26">
        <v>6</v>
      </c>
      <c r="E27" s="28">
        <v>22</v>
      </c>
      <c r="F27" s="22"/>
      <c r="G27" s="22" t="s">
        <v>14</v>
      </c>
      <c r="H27" s="26">
        <v>26.748582230623818</v>
      </c>
      <c r="I27" s="29">
        <v>30</v>
      </c>
      <c r="J27" s="30">
        <v>60</v>
      </c>
      <c r="K27" s="34">
        <v>90</v>
      </c>
    </row>
    <row r="28" spans="1:11" x14ac:dyDescent="0.25">
      <c r="A28" s="25" t="s">
        <v>15</v>
      </c>
      <c r="B28" s="26">
        <v>1.3222516055912292</v>
      </c>
      <c r="C28" s="33">
        <v>18</v>
      </c>
      <c r="D28" s="26">
        <v>7.5</v>
      </c>
      <c r="E28" s="28">
        <v>25.5</v>
      </c>
      <c r="F28" s="22"/>
      <c r="G28" s="22" t="s">
        <v>15</v>
      </c>
      <c r="H28" s="26">
        <v>27.55635879387426</v>
      </c>
      <c r="I28" s="29">
        <v>30</v>
      </c>
      <c r="J28" s="30">
        <v>61.5</v>
      </c>
      <c r="K28" s="34">
        <v>91.5</v>
      </c>
    </row>
    <row r="29" spans="1:11" x14ac:dyDescent="0.25">
      <c r="A29" s="25" t="s">
        <v>16</v>
      </c>
      <c r="B29" s="26">
        <v>1.4372163388804982</v>
      </c>
      <c r="C29" s="33">
        <v>20</v>
      </c>
      <c r="D29" s="26">
        <v>9</v>
      </c>
      <c r="E29" s="28">
        <v>29</v>
      </c>
      <c r="F29" s="22"/>
      <c r="G29" s="22" t="s">
        <v>16</v>
      </c>
      <c r="H29" s="26">
        <v>27.726450138108394</v>
      </c>
      <c r="I29" s="29">
        <v>30</v>
      </c>
      <c r="J29" s="30">
        <v>63</v>
      </c>
      <c r="K29" s="34">
        <v>93</v>
      </c>
    </row>
    <row r="30" spans="1:11" x14ac:dyDescent="0.25">
      <c r="A30" s="25" t="s">
        <v>17</v>
      </c>
      <c r="B30" s="26">
        <v>1.7914073174434275</v>
      </c>
      <c r="C30" s="33">
        <v>22</v>
      </c>
      <c r="D30" s="26">
        <v>10.5</v>
      </c>
      <c r="E30" s="28">
        <v>32.5</v>
      </c>
      <c r="F30" s="22"/>
      <c r="G30" s="22" t="s">
        <v>17</v>
      </c>
      <c r="H30" s="26">
        <v>27.9</v>
      </c>
      <c r="I30" s="29">
        <v>30</v>
      </c>
      <c r="J30" s="30">
        <v>64.5</v>
      </c>
      <c r="K30" s="34">
        <v>94.5</v>
      </c>
    </row>
    <row r="31" spans="1:11" x14ac:dyDescent="0.25">
      <c r="A31" s="25" t="s">
        <v>18</v>
      </c>
      <c r="B31" s="26">
        <v>1.6371077762619368</v>
      </c>
      <c r="C31" s="33">
        <v>24</v>
      </c>
      <c r="D31" s="26">
        <v>12</v>
      </c>
      <c r="E31" s="28">
        <v>36</v>
      </c>
      <c r="F31" s="22"/>
      <c r="G31" s="22" t="s">
        <v>18</v>
      </c>
      <c r="H31" s="26">
        <v>27.762957317073166</v>
      </c>
      <c r="I31" s="29">
        <v>30</v>
      </c>
      <c r="J31" s="30">
        <v>66</v>
      </c>
      <c r="K31" s="34">
        <v>96</v>
      </c>
    </row>
    <row r="32" spans="1:11" x14ac:dyDescent="0.25">
      <c r="A32" s="25" t="s">
        <v>19</v>
      </c>
      <c r="B32" s="26">
        <v>1.7527885272023758</v>
      </c>
      <c r="C32" s="33">
        <v>26</v>
      </c>
      <c r="D32" s="26">
        <v>13.5</v>
      </c>
      <c r="E32" s="28">
        <v>39.5</v>
      </c>
      <c r="F32" s="22"/>
      <c r="G32" s="22" t="s">
        <v>19</v>
      </c>
      <c r="H32" s="26">
        <v>27.702123607275485</v>
      </c>
      <c r="I32" s="29">
        <v>30</v>
      </c>
      <c r="J32" s="30">
        <v>67.5</v>
      </c>
      <c r="K32" s="34">
        <v>97.5</v>
      </c>
    </row>
    <row r="33" spans="1:11" x14ac:dyDescent="0.25">
      <c r="A33" s="25" t="s">
        <v>20</v>
      </c>
      <c r="B33" s="26">
        <v>2.0703303394732808</v>
      </c>
      <c r="C33" s="33">
        <v>28</v>
      </c>
      <c r="D33" s="26">
        <v>15</v>
      </c>
      <c r="E33" s="28">
        <v>43</v>
      </c>
      <c r="F33" s="22"/>
      <c r="G33" s="22" t="s">
        <v>20</v>
      </c>
      <c r="H33" s="26">
        <v>27.641347801256423</v>
      </c>
      <c r="I33" s="29">
        <v>30</v>
      </c>
      <c r="J33" s="30">
        <v>69</v>
      </c>
      <c r="K33" s="34">
        <v>99</v>
      </c>
    </row>
    <row r="34" spans="1:11" x14ac:dyDescent="0.25">
      <c r="A34" s="25" t="s">
        <v>21</v>
      </c>
      <c r="B34" s="26">
        <v>3.1776563822420556</v>
      </c>
      <c r="C34" s="33">
        <v>30</v>
      </c>
      <c r="D34" s="26">
        <v>16.5</v>
      </c>
      <c r="E34" s="28">
        <v>46.5</v>
      </c>
      <c r="F34" s="22"/>
      <c r="G34" s="22" t="s">
        <v>21</v>
      </c>
      <c r="H34" s="26">
        <v>28.067997325947868</v>
      </c>
      <c r="I34" s="29">
        <v>30</v>
      </c>
      <c r="J34" s="30">
        <v>70.5</v>
      </c>
      <c r="K34" s="34">
        <v>100.5</v>
      </c>
    </row>
    <row r="35" spans="1:11" x14ac:dyDescent="0.25">
      <c r="A35" s="25" t="s">
        <v>22</v>
      </c>
      <c r="B35" s="26">
        <v>3.1141868512110538</v>
      </c>
      <c r="C35" s="33">
        <v>30</v>
      </c>
      <c r="D35" s="26">
        <v>18</v>
      </c>
      <c r="E35" s="28">
        <v>48</v>
      </c>
      <c r="F35" s="22"/>
      <c r="G35" s="22" t="s">
        <v>22</v>
      </c>
      <c r="H35" s="26">
        <v>28.645433614735218</v>
      </c>
      <c r="I35" s="29">
        <v>30</v>
      </c>
      <c r="J35" s="30">
        <v>72</v>
      </c>
      <c r="K35" s="34">
        <v>102</v>
      </c>
    </row>
    <row r="36" spans="1:11" x14ac:dyDescent="0.25">
      <c r="A36" s="5" t="s">
        <v>23</v>
      </c>
      <c r="B36" s="30">
        <v>3.937374050534781</v>
      </c>
      <c r="C36" s="35">
        <v>30</v>
      </c>
      <c r="D36" s="30">
        <v>19.5</v>
      </c>
      <c r="E36" s="36">
        <v>49.5</v>
      </c>
      <c r="F36" s="24"/>
      <c r="G36" s="24" t="s">
        <v>23</v>
      </c>
      <c r="H36" s="30">
        <v>29.365232490835425</v>
      </c>
      <c r="I36" s="29">
        <v>30</v>
      </c>
      <c r="J36" s="30">
        <v>73.5</v>
      </c>
      <c r="K36" s="34">
        <v>103.5</v>
      </c>
    </row>
    <row r="37" spans="1:11" ht="15.75" thickBot="1" x14ac:dyDescent="0.3">
      <c r="A37" s="5" t="s">
        <v>24</v>
      </c>
      <c r="B37" s="30"/>
      <c r="C37" s="37"/>
      <c r="D37" s="24"/>
      <c r="E37" s="24"/>
      <c r="F37" s="24"/>
      <c r="G37" s="24"/>
      <c r="H37" s="30"/>
      <c r="I37" s="24"/>
      <c r="J37" s="24"/>
      <c r="K37" s="38"/>
    </row>
    <row r="38" spans="1:11" ht="15.75" thickBot="1" x14ac:dyDescent="0.3">
      <c r="A38" s="21">
        <v>2022</v>
      </c>
      <c r="B38" s="26"/>
      <c r="C38" s="39"/>
      <c r="D38" s="22"/>
      <c r="E38" s="22"/>
      <c r="F38" s="22"/>
      <c r="G38" s="23">
        <v>2019</v>
      </c>
      <c r="H38" s="24"/>
      <c r="I38" s="29" t="s">
        <v>24</v>
      </c>
      <c r="J38" s="24"/>
      <c r="K38" s="38"/>
    </row>
    <row r="39" spans="1:11" x14ac:dyDescent="0.25">
      <c r="A39" s="25" t="s">
        <v>12</v>
      </c>
      <c r="B39" s="26">
        <v>4.2363000388651262</v>
      </c>
      <c r="C39" s="33">
        <v>30</v>
      </c>
      <c r="D39" s="26">
        <v>21</v>
      </c>
      <c r="E39" s="28">
        <v>51</v>
      </c>
      <c r="F39" s="22"/>
      <c r="G39" s="22" t="s">
        <v>12</v>
      </c>
      <c r="H39" s="30">
        <v>29.502655721873495</v>
      </c>
      <c r="I39" s="29">
        <v>30</v>
      </c>
      <c r="J39" s="30">
        <v>75</v>
      </c>
      <c r="K39" s="34">
        <v>105</v>
      </c>
    </row>
    <row r="40" spans="1:11" x14ac:dyDescent="0.25">
      <c r="A40" s="5" t="s">
        <v>13</v>
      </c>
      <c r="B40" s="30">
        <v>5.2507652460560328</v>
      </c>
      <c r="C40" s="35">
        <v>30</v>
      </c>
      <c r="D40" s="30">
        <v>22.5</v>
      </c>
      <c r="E40" s="36">
        <v>52.5</v>
      </c>
      <c r="F40" s="24"/>
      <c r="G40" s="24" t="s">
        <v>13</v>
      </c>
      <c r="H40" s="30">
        <v>29.602783415482747</v>
      </c>
      <c r="I40" s="29">
        <v>30</v>
      </c>
      <c r="J40" s="30">
        <v>76.5</v>
      </c>
      <c r="K40" s="34">
        <v>106.5</v>
      </c>
    </row>
    <row r="41" spans="1:11" x14ac:dyDescent="0.25">
      <c r="A41" s="5" t="s">
        <v>14</v>
      </c>
      <c r="B41" s="30">
        <v>5.7988165680473269</v>
      </c>
      <c r="C41" s="35">
        <v>30</v>
      </c>
      <c r="D41" s="30">
        <v>24</v>
      </c>
      <c r="E41" s="36">
        <v>54</v>
      </c>
      <c r="F41" s="24"/>
      <c r="G41" s="24" t="s">
        <v>14</v>
      </c>
      <c r="H41" s="30">
        <v>30.663548669979534</v>
      </c>
      <c r="I41" s="29">
        <v>30</v>
      </c>
      <c r="J41" s="30">
        <v>78</v>
      </c>
      <c r="K41" s="34">
        <v>108</v>
      </c>
    </row>
    <row r="42" spans="1:11" x14ac:dyDescent="0.25">
      <c r="A42" s="5" t="s">
        <v>15</v>
      </c>
      <c r="B42" s="30">
        <v>6.7080448794461622</v>
      </c>
      <c r="C42" s="35">
        <v>30</v>
      </c>
      <c r="D42" s="30">
        <v>25.5</v>
      </c>
      <c r="E42" s="36">
        <v>55.5</v>
      </c>
      <c r="F42" s="24"/>
      <c r="G42" s="24" t="s">
        <v>15</v>
      </c>
      <c r="H42" s="30">
        <v>30.676281426622488</v>
      </c>
      <c r="I42" s="29">
        <v>30</v>
      </c>
      <c r="J42" s="30">
        <v>79.5</v>
      </c>
      <c r="K42" s="34">
        <v>109.5</v>
      </c>
    </row>
    <row r="43" spans="1:11" x14ac:dyDescent="0.25">
      <c r="A43" s="5" t="s">
        <v>16</v>
      </c>
      <c r="B43" s="30">
        <v>8.0057989690721634</v>
      </c>
      <c r="C43" s="35">
        <v>30</v>
      </c>
      <c r="D43" s="30">
        <v>27</v>
      </c>
      <c r="E43" s="36">
        <v>57</v>
      </c>
      <c r="F43" s="24"/>
      <c r="G43" s="24" t="s">
        <v>16</v>
      </c>
      <c r="H43" s="30">
        <v>30.918676169091075</v>
      </c>
      <c r="I43" s="29">
        <v>30</v>
      </c>
      <c r="J43" s="30">
        <v>81</v>
      </c>
      <c r="K43" s="34">
        <v>111</v>
      </c>
    </row>
    <row r="44" spans="1:11" x14ac:dyDescent="0.25">
      <c r="A44" s="5" t="s">
        <v>17</v>
      </c>
      <c r="B44" s="30">
        <v>9.4872632266492332</v>
      </c>
      <c r="C44" s="35">
        <v>30</v>
      </c>
      <c r="D44" s="30">
        <v>28.5</v>
      </c>
      <c r="E44" s="36">
        <v>58.5</v>
      </c>
      <c r="F44" s="24"/>
      <c r="G44" s="24" t="s">
        <v>17</v>
      </c>
      <c r="H44" s="30">
        <v>31.213307240704502</v>
      </c>
      <c r="I44" s="29">
        <v>30</v>
      </c>
      <c r="J44" s="30">
        <v>82.5</v>
      </c>
      <c r="K44" s="34">
        <v>112.5</v>
      </c>
    </row>
    <row r="45" spans="1:11" x14ac:dyDescent="0.25">
      <c r="A45" s="5" t="s">
        <v>18</v>
      </c>
      <c r="B45" s="30">
        <v>10.506798516687276</v>
      </c>
      <c r="C45" s="35">
        <v>30</v>
      </c>
      <c r="D45" s="30">
        <v>30</v>
      </c>
      <c r="E45" s="36">
        <v>60</v>
      </c>
      <c r="F45" s="24"/>
      <c r="G45" s="24" t="s">
        <v>18</v>
      </c>
      <c r="H45" s="30">
        <v>31.277533039647555</v>
      </c>
      <c r="I45" s="29">
        <v>30</v>
      </c>
      <c r="J45" s="30">
        <v>84</v>
      </c>
      <c r="K45" s="34">
        <v>114</v>
      </c>
    </row>
    <row r="46" spans="1:11" x14ac:dyDescent="0.25">
      <c r="A46" s="5" t="s">
        <v>19</v>
      </c>
      <c r="B46" s="30">
        <v>11.833875406554917</v>
      </c>
      <c r="C46" s="29">
        <v>30</v>
      </c>
      <c r="D46" s="30">
        <v>31.5</v>
      </c>
      <c r="E46" s="36">
        <v>61.5</v>
      </c>
      <c r="F46" s="24"/>
      <c r="G46" s="24" t="s">
        <v>19</v>
      </c>
      <c r="H46" s="30">
        <v>32.066180815442166</v>
      </c>
      <c r="I46" s="29">
        <v>30</v>
      </c>
      <c r="J46" s="30">
        <v>85.5</v>
      </c>
      <c r="K46" s="34">
        <v>115.5</v>
      </c>
    </row>
    <row r="47" spans="1:11" x14ac:dyDescent="0.25">
      <c r="A47" s="5" t="s">
        <v>20</v>
      </c>
      <c r="B47" s="30">
        <v>13.394216133942161</v>
      </c>
      <c r="C47" s="29">
        <v>30</v>
      </c>
      <c r="D47" s="30">
        <v>33</v>
      </c>
      <c r="E47" s="36">
        <v>63</v>
      </c>
      <c r="F47" s="24"/>
      <c r="G47" s="24" t="s">
        <v>20</v>
      </c>
      <c r="H47" s="30">
        <v>32.418287745630494</v>
      </c>
      <c r="I47" s="29">
        <v>30</v>
      </c>
      <c r="J47" s="30">
        <v>87</v>
      </c>
      <c r="K47" s="34">
        <v>117</v>
      </c>
    </row>
    <row r="48" spans="1:11" x14ac:dyDescent="0.25">
      <c r="A48" s="5" t="s">
        <v>21</v>
      </c>
      <c r="B48" s="30">
        <v>15.503875968992254</v>
      </c>
      <c r="C48" s="29">
        <v>30</v>
      </c>
      <c r="D48" s="30">
        <v>34.5</v>
      </c>
      <c r="E48" s="36">
        <v>64.5</v>
      </c>
      <c r="F48" s="24"/>
      <c r="G48" s="24" t="s">
        <v>21</v>
      </c>
      <c r="H48" s="30">
        <v>33.048913582696684</v>
      </c>
      <c r="I48" s="29">
        <v>30</v>
      </c>
      <c r="J48" s="30">
        <v>88.5</v>
      </c>
      <c r="K48" s="34">
        <v>118.5</v>
      </c>
    </row>
    <row r="49" spans="1:11" x14ac:dyDescent="0.25">
      <c r="A49" s="5" t="s">
        <v>22</v>
      </c>
      <c r="B49" s="30">
        <v>15.833117387924322</v>
      </c>
      <c r="C49" s="29">
        <v>30</v>
      </c>
      <c r="D49" s="30">
        <v>36</v>
      </c>
      <c r="E49" s="36">
        <v>66</v>
      </c>
      <c r="F49" s="24"/>
      <c r="G49" s="24" t="s">
        <v>22</v>
      </c>
      <c r="H49" s="30">
        <v>33.101736972704707</v>
      </c>
      <c r="I49" s="29">
        <v>30</v>
      </c>
      <c r="J49" s="30">
        <v>90</v>
      </c>
      <c r="K49" s="34">
        <v>120</v>
      </c>
    </row>
    <row r="50" spans="1:11" x14ac:dyDescent="0.25">
      <c r="A50" s="5" t="s">
        <v>23</v>
      </c>
      <c r="B50" s="30">
        <v>17.230527143981121</v>
      </c>
      <c r="C50" s="29">
        <v>30</v>
      </c>
      <c r="D50" s="30">
        <v>37.5</v>
      </c>
      <c r="E50" s="36">
        <v>67.5</v>
      </c>
      <c r="F50" s="24"/>
      <c r="G50" s="24" t="s">
        <v>23</v>
      </c>
      <c r="H50" s="30">
        <v>33.299999999999997</v>
      </c>
      <c r="I50" s="29">
        <v>30</v>
      </c>
      <c r="J50" s="30">
        <v>91.5</v>
      </c>
      <c r="K50" s="34">
        <v>121.5</v>
      </c>
    </row>
    <row r="51" spans="1:11" x14ac:dyDescent="0.25">
      <c r="A51" s="5"/>
      <c r="B51" s="24"/>
      <c r="C51" s="24"/>
      <c r="D51" s="24"/>
      <c r="E51" s="24"/>
      <c r="F51" s="24"/>
      <c r="G51" s="24"/>
      <c r="H51" s="30"/>
      <c r="I51" s="24"/>
      <c r="J51" s="40"/>
      <c r="K51" s="38"/>
    </row>
    <row r="52" spans="1:11" x14ac:dyDescent="0.25">
      <c r="A52" s="5"/>
      <c r="B52" s="24"/>
      <c r="C52" s="24"/>
      <c r="D52" s="24"/>
      <c r="E52" s="24"/>
      <c r="F52" s="24"/>
      <c r="G52" s="24"/>
      <c r="H52" s="30"/>
      <c r="I52" s="24"/>
      <c r="J52" s="24"/>
      <c r="K52" s="38"/>
    </row>
    <row r="53" spans="1:11" ht="15.75" thickBot="1" x14ac:dyDescent="0.3">
      <c r="A53" s="17"/>
      <c r="B53" s="41"/>
      <c r="C53" s="41"/>
      <c r="D53" s="41"/>
      <c r="E53" s="41"/>
      <c r="F53" s="41"/>
      <c r="G53" s="41"/>
      <c r="H53" s="42"/>
      <c r="I53" s="41"/>
      <c r="J53" s="41"/>
      <c r="K53" s="43"/>
    </row>
    <row r="54" spans="1:11" x14ac:dyDescent="0.25">
      <c r="A54" s="7"/>
      <c r="B54" s="24"/>
      <c r="C54" s="24"/>
      <c r="D54" s="24"/>
      <c r="E54" s="24"/>
      <c r="F54" s="24"/>
      <c r="G54" s="24"/>
      <c r="H54" s="30"/>
      <c r="I54" s="24"/>
      <c r="J54" s="24"/>
      <c r="K54" s="24"/>
    </row>
    <row r="55" spans="1:11" ht="18" customHeight="1" x14ac:dyDescent="0.25">
      <c r="A55" s="7"/>
      <c r="B55" s="24"/>
      <c r="C55" s="24"/>
      <c r="D55" s="24"/>
      <c r="E55" s="24"/>
      <c r="F55" s="24"/>
      <c r="G55" s="24"/>
      <c r="H55" s="30"/>
      <c r="I55" s="24"/>
      <c r="J55" s="24"/>
      <c r="K55" s="24"/>
    </row>
    <row r="56" spans="1:11" ht="18" customHeight="1" x14ac:dyDescent="0.25">
      <c r="A56" s="7"/>
      <c r="B56" s="24"/>
      <c r="C56" s="24"/>
      <c r="D56" s="24"/>
      <c r="E56" s="24"/>
      <c r="F56" s="24"/>
      <c r="G56" s="24"/>
      <c r="H56" s="30"/>
      <c r="I56" s="24"/>
      <c r="J56" s="24"/>
      <c r="K56" s="24"/>
    </row>
    <row r="57" spans="1:11" ht="18" customHeight="1" x14ac:dyDescent="0.25">
      <c r="A57" s="7"/>
      <c r="B57" s="24"/>
      <c r="C57" s="24"/>
      <c r="D57" s="24"/>
      <c r="E57" s="24"/>
      <c r="F57" s="24"/>
      <c r="G57" s="24"/>
      <c r="H57" s="30"/>
      <c r="I57" s="24"/>
      <c r="J57" s="24"/>
      <c r="K57" s="24"/>
    </row>
    <row r="58" spans="1:11" ht="18" customHeight="1" x14ac:dyDescent="0.25">
      <c r="A58" s="7"/>
      <c r="B58" s="24"/>
      <c r="C58" s="24"/>
      <c r="D58" s="24"/>
      <c r="E58" s="24"/>
      <c r="F58" s="24"/>
      <c r="G58" s="24"/>
      <c r="H58" s="30"/>
      <c r="I58" s="24"/>
      <c r="J58" s="24"/>
      <c r="K58" s="24"/>
    </row>
    <row r="59" spans="1:11" ht="18" customHeight="1" x14ac:dyDescent="0.25">
      <c r="A59" s="7"/>
      <c r="B59" s="24"/>
      <c r="C59" s="24"/>
      <c r="D59" s="24"/>
      <c r="E59" s="24"/>
      <c r="F59" s="24"/>
      <c r="G59" s="24"/>
      <c r="H59" s="30"/>
      <c r="I59" s="24"/>
      <c r="J59" s="24"/>
      <c r="K59" s="24"/>
    </row>
    <row r="60" spans="1:11" ht="18" customHeight="1" x14ac:dyDescent="0.25">
      <c r="A60" s="7"/>
      <c r="B60" s="24"/>
      <c r="C60" s="24"/>
      <c r="D60" s="24"/>
      <c r="E60" s="24"/>
      <c r="F60" s="24"/>
      <c r="G60" s="24"/>
      <c r="H60" s="30"/>
      <c r="I60" s="24"/>
      <c r="J60" s="24"/>
      <c r="K60" s="24"/>
    </row>
    <row r="61" spans="1:11" ht="18" customHeight="1" x14ac:dyDescent="0.25">
      <c r="A61" s="7"/>
      <c r="B61" s="24"/>
      <c r="C61" s="24"/>
      <c r="D61" s="24"/>
      <c r="E61" s="24"/>
      <c r="F61" s="24"/>
      <c r="G61" s="24"/>
      <c r="H61" s="30"/>
      <c r="I61" s="24"/>
      <c r="J61" s="24"/>
      <c r="K61" s="24"/>
    </row>
    <row r="62" spans="1:11" ht="18" customHeight="1" x14ac:dyDescent="0.25">
      <c r="A62" s="7"/>
      <c r="B62" s="24"/>
      <c r="C62" s="24"/>
      <c r="D62" s="24"/>
      <c r="E62" s="24"/>
      <c r="F62" s="24"/>
      <c r="G62" s="24"/>
      <c r="H62" s="30"/>
      <c r="I62" s="24"/>
      <c r="J62" s="24"/>
      <c r="K62" s="24"/>
    </row>
    <row r="63" spans="1:11" ht="18" customHeight="1" x14ac:dyDescent="0.25">
      <c r="A63" s="7"/>
      <c r="B63" s="24"/>
      <c r="C63" s="24"/>
      <c r="D63" s="24"/>
      <c r="E63" s="24"/>
      <c r="F63" s="24"/>
      <c r="G63" s="24"/>
      <c r="H63" s="30"/>
      <c r="I63" s="24"/>
      <c r="J63" s="24"/>
      <c r="K63" s="24"/>
    </row>
    <row r="64" spans="1:11" ht="18" customHeight="1" x14ac:dyDescent="0.25">
      <c r="A64" s="7"/>
      <c r="B64" s="24"/>
      <c r="C64" s="24"/>
      <c r="D64" s="24"/>
      <c r="E64" s="24"/>
      <c r="F64" s="24"/>
      <c r="G64" s="24"/>
      <c r="H64" s="30"/>
      <c r="I64" s="24"/>
      <c r="J64" s="24"/>
      <c r="K64" s="24"/>
    </row>
    <row r="65" spans="1:11" ht="18" customHeight="1" x14ac:dyDescent="0.25">
      <c r="A65" s="7"/>
      <c r="B65" s="24"/>
      <c r="C65" s="24"/>
      <c r="D65" s="24"/>
      <c r="E65" s="24"/>
      <c r="F65" s="24"/>
      <c r="G65" s="24"/>
      <c r="H65" s="30"/>
      <c r="I65" s="24"/>
      <c r="J65" s="24"/>
      <c r="K65" s="24"/>
    </row>
    <row r="66" spans="1:11" ht="18" customHeight="1" x14ac:dyDescent="0.25">
      <c r="A66" s="7"/>
      <c r="B66" s="24"/>
      <c r="C66" s="24"/>
      <c r="D66" s="24"/>
      <c r="E66" s="24"/>
      <c r="F66" s="24"/>
      <c r="G66" s="24"/>
      <c r="H66" s="30"/>
      <c r="I66" s="24"/>
      <c r="J66" s="24"/>
      <c r="K66" s="24"/>
    </row>
    <row r="67" spans="1:11" ht="18" customHeight="1" x14ac:dyDescent="0.25">
      <c r="A67" s="7"/>
      <c r="B67" s="24"/>
      <c r="C67" s="24"/>
      <c r="D67" s="24"/>
      <c r="E67" s="24"/>
      <c r="F67" s="24"/>
      <c r="G67" s="24"/>
      <c r="H67" s="30"/>
      <c r="I67" s="24"/>
      <c r="J67" s="24"/>
      <c r="K67" s="24"/>
    </row>
    <row r="68" spans="1:11" ht="18" customHeight="1" x14ac:dyDescent="0.25">
      <c r="A68" s="7"/>
      <c r="B68" s="24"/>
      <c r="C68" s="24"/>
      <c r="D68" s="24"/>
      <c r="E68" s="24"/>
      <c r="F68" s="24"/>
      <c r="G68" s="24"/>
      <c r="H68" s="30"/>
      <c r="I68" s="24"/>
      <c r="J68" s="24"/>
      <c r="K68" s="24"/>
    </row>
    <row r="69" spans="1:11" ht="18" customHeight="1" x14ac:dyDescent="0.25">
      <c r="A69" s="7"/>
      <c r="B69" s="24"/>
      <c r="C69" s="24"/>
      <c r="D69" s="24"/>
      <c r="E69" s="24"/>
      <c r="F69" s="24"/>
      <c r="G69" s="24"/>
      <c r="H69" s="30"/>
      <c r="I69" s="24"/>
      <c r="J69" s="24"/>
      <c r="K69" s="24"/>
    </row>
    <row r="70" spans="1:11" ht="18" customHeight="1" x14ac:dyDescent="0.25">
      <c r="A70" s="7"/>
      <c r="B70" s="24"/>
      <c r="C70" s="24"/>
      <c r="D70" s="24"/>
      <c r="E70" s="24"/>
      <c r="F70" s="24"/>
      <c r="G70" s="24"/>
      <c r="H70" s="30"/>
      <c r="I70" s="24"/>
      <c r="J70" s="24"/>
      <c r="K70" s="24"/>
    </row>
    <row r="71" spans="1:11" x14ac:dyDescent="0.25">
      <c r="A71" s="7"/>
      <c r="B71" s="24"/>
      <c r="C71" s="24"/>
      <c r="D71" s="24"/>
      <c r="E71" s="24"/>
      <c r="F71" s="24"/>
      <c r="G71" s="24"/>
      <c r="H71" s="30"/>
      <c r="I71" s="24"/>
      <c r="J71" s="24"/>
      <c r="K71" s="24"/>
    </row>
    <row r="72" spans="1:11" ht="15.75" thickBot="1" x14ac:dyDescent="0.3">
      <c r="B72" s="44"/>
      <c r="C72" s="44"/>
      <c r="D72" s="44"/>
      <c r="E72" s="44"/>
      <c r="F72" s="44"/>
      <c r="G72" s="44"/>
      <c r="H72" s="30"/>
      <c r="I72" s="44"/>
      <c r="J72" s="44"/>
      <c r="K72" s="44"/>
    </row>
    <row r="73" spans="1:11" ht="15.75" thickBot="1" x14ac:dyDescent="0.3">
      <c r="A73" s="1"/>
      <c r="B73" s="45"/>
      <c r="C73" s="45"/>
      <c r="D73" s="45"/>
      <c r="E73" s="45"/>
      <c r="F73" s="45"/>
      <c r="G73" s="45"/>
      <c r="H73" s="45"/>
      <c r="I73" s="45"/>
      <c r="J73" s="45"/>
      <c r="K73" s="46"/>
    </row>
    <row r="74" spans="1:11" ht="15.75" thickBot="1" x14ac:dyDescent="0.3">
      <c r="A74" s="23">
        <v>2018</v>
      </c>
      <c r="B74" s="26"/>
      <c r="C74" s="27"/>
      <c r="D74" s="26"/>
      <c r="E74" s="47"/>
      <c r="F74" s="22"/>
      <c r="G74" s="23">
        <v>2015</v>
      </c>
      <c r="H74" s="30"/>
      <c r="I74" s="29"/>
      <c r="J74" s="30"/>
      <c r="K74" s="48"/>
    </row>
    <row r="75" spans="1:11" x14ac:dyDescent="0.25">
      <c r="A75" s="49" t="s">
        <v>12</v>
      </c>
      <c r="B75" s="26">
        <v>33.114949374627756</v>
      </c>
      <c r="C75" s="27">
        <v>30</v>
      </c>
      <c r="D75" s="26">
        <v>93</v>
      </c>
      <c r="E75" s="47">
        <v>123</v>
      </c>
      <c r="F75" s="22"/>
      <c r="G75" s="22" t="s">
        <v>12</v>
      </c>
      <c r="H75" s="30">
        <v>43.576017130620983</v>
      </c>
      <c r="I75" s="29">
        <v>30</v>
      </c>
      <c r="J75" s="30">
        <v>147</v>
      </c>
      <c r="K75" s="48">
        <v>177</v>
      </c>
    </row>
    <row r="76" spans="1:11" x14ac:dyDescent="0.25">
      <c r="A76" s="49" t="s">
        <v>13</v>
      </c>
      <c r="B76" s="26">
        <v>33.114949374627756</v>
      </c>
      <c r="C76" s="27">
        <v>30</v>
      </c>
      <c r="D76" s="26">
        <v>94.5</v>
      </c>
      <c r="E76" s="47">
        <v>124.5</v>
      </c>
      <c r="F76" s="22"/>
      <c r="G76" s="22" t="s">
        <v>13</v>
      </c>
      <c r="H76" s="30">
        <v>43.529915444717957</v>
      </c>
      <c r="I76" s="29">
        <v>30</v>
      </c>
      <c r="J76" s="30">
        <v>148.5</v>
      </c>
      <c r="K76" s="48">
        <v>178.5</v>
      </c>
    </row>
    <row r="77" spans="1:11" x14ac:dyDescent="0.25">
      <c r="A77" s="49" t="s">
        <v>14</v>
      </c>
      <c r="B77" s="26">
        <v>33.592349073520623</v>
      </c>
      <c r="C77" s="27">
        <v>30</v>
      </c>
      <c r="D77" s="26">
        <v>96</v>
      </c>
      <c r="E77" s="47">
        <v>126</v>
      </c>
      <c r="F77" s="22"/>
      <c r="G77" s="22" t="s">
        <v>14</v>
      </c>
      <c r="H77" s="30">
        <v>44.116066630843619</v>
      </c>
      <c r="I77" s="29">
        <v>30</v>
      </c>
      <c r="J77" s="30">
        <v>150</v>
      </c>
      <c r="K77" s="48">
        <v>180</v>
      </c>
    </row>
    <row r="78" spans="1:11" x14ac:dyDescent="0.25">
      <c r="A78" s="49" t="s">
        <v>15</v>
      </c>
      <c r="B78" s="26">
        <v>34.1</v>
      </c>
      <c r="C78" s="27">
        <v>30</v>
      </c>
      <c r="D78" s="26">
        <v>97.5</v>
      </c>
      <c r="E78" s="47">
        <v>127.5</v>
      </c>
      <c r="F78" s="22"/>
      <c r="G78" s="22" t="s">
        <v>15</v>
      </c>
      <c r="H78" s="30">
        <v>44.9</v>
      </c>
      <c r="I78" s="29">
        <v>30</v>
      </c>
      <c r="J78" s="30">
        <v>151.5</v>
      </c>
      <c r="K78" s="48">
        <v>181.5</v>
      </c>
    </row>
    <row r="79" spans="1:11" x14ac:dyDescent="0.25">
      <c r="A79" s="49" t="s">
        <v>16</v>
      </c>
      <c r="B79" s="26">
        <v>34.288003204486287</v>
      </c>
      <c r="C79" s="27">
        <v>30</v>
      </c>
      <c r="D79" s="26">
        <v>99</v>
      </c>
      <c r="E79" s="47">
        <v>129</v>
      </c>
      <c r="F79" s="22"/>
      <c r="G79" s="22" t="s">
        <v>16</v>
      </c>
      <c r="H79" s="30">
        <v>45.84013050570961</v>
      </c>
      <c r="I79" s="29">
        <v>30</v>
      </c>
      <c r="J79" s="30">
        <v>153</v>
      </c>
      <c r="K79" s="48">
        <v>183</v>
      </c>
    </row>
    <row r="80" spans="1:11" x14ac:dyDescent="0.25">
      <c r="A80" s="49" t="s">
        <v>17</v>
      </c>
      <c r="B80" s="26">
        <v>34.760325595417527</v>
      </c>
      <c r="C80" s="27">
        <v>30</v>
      </c>
      <c r="D80" s="26">
        <v>100.5</v>
      </c>
      <c r="E80" s="47">
        <v>130.5</v>
      </c>
      <c r="F80" s="22"/>
      <c r="G80" s="22" t="s">
        <v>17</v>
      </c>
      <c r="H80" s="30">
        <v>46.44534236103528</v>
      </c>
      <c r="I80" s="29">
        <v>30</v>
      </c>
      <c r="J80" s="30">
        <v>154.5</v>
      </c>
      <c r="K80" s="48">
        <v>184.5</v>
      </c>
    </row>
    <row r="81" spans="1:11" x14ac:dyDescent="0.25">
      <c r="A81" s="49" t="s">
        <v>18</v>
      </c>
      <c r="B81" s="26">
        <v>34.895885725782108</v>
      </c>
      <c r="C81" s="27">
        <v>30</v>
      </c>
      <c r="D81" s="26">
        <v>102</v>
      </c>
      <c r="E81" s="47">
        <v>132</v>
      </c>
      <c r="F81" s="22"/>
      <c r="G81" s="22" t="s">
        <v>18</v>
      </c>
      <c r="H81" s="30">
        <v>47.152419620322618</v>
      </c>
      <c r="I81" s="29">
        <v>30</v>
      </c>
      <c r="J81" s="30">
        <v>156</v>
      </c>
      <c r="K81" s="48">
        <v>186</v>
      </c>
    </row>
    <row r="82" spans="1:11" x14ac:dyDescent="0.25">
      <c r="A82" s="49" t="s">
        <v>19</v>
      </c>
      <c r="B82" s="26">
        <v>35.276909109250475</v>
      </c>
      <c r="C82" s="27">
        <v>30</v>
      </c>
      <c r="D82" s="26">
        <v>103.5</v>
      </c>
      <c r="E82" s="47">
        <v>133.5</v>
      </c>
      <c r="F82" s="22"/>
      <c r="G82" s="22" t="s">
        <v>19</v>
      </c>
      <c r="H82" s="30">
        <v>47.411234472903139</v>
      </c>
      <c r="I82" s="29">
        <v>30</v>
      </c>
      <c r="J82" s="30">
        <v>157.5</v>
      </c>
      <c r="K82" s="48">
        <v>187.5</v>
      </c>
    </row>
    <row r="83" spans="1:11" x14ac:dyDescent="0.25">
      <c r="A83" s="50" t="s">
        <v>20</v>
      </c>
      <c r="B83" s="30">
        <v>35.701275045537351</v>
      </c>
      <c r="C83" s="29">
        <v>30</v>
      </c>
      <c r="D83" s="26">
        <v>105</v>
      </c>
      <c r="E83" s="47">
        <v>135</v>
      </c>
      <c r="F83" s="24"/>
      <c r="G83" s="24" t="s">
        <v>20</v>
      </c>
      <c r="H83" s="30">
        <v>48.275099513489607</v>
      </c>
      <c r="I83" s="29">
        <v>30</v>
      </c>
      <c r="J83" s="30">
        <v>159</v>
      </c>
      <c r="K83" s="48">
        <v>189</v>
      </c>
    </row>
    <row r="84" spans="1:11" x14ac:dyDescent="0.25">
      <c r="A84" s="50" t="s">
        <v>21</v>
      </c>
      <c r="B84" s="30">
        <v>35.97647535996753</v>
      </c>
      <c r="C84" s="29">
        <v>30</v>
      </c>
      <c r="D84" s="26">
        <v>106.5</v>
      </c>
      <c r="E84" s="47">
        <v>136.5</v>
      </c>
      <c r="F84" s="24"/>
      <c r="G84" s="24" t="s">
        <v>21</v>
      </c>
      <c r="H84" s="30">
        <v>49.198931909212277</v>
      </c>
      <c r="I84" s="29">
        <v>30</v>
      </c>
      <c r="J84" s="30">
        <v>160.5</v>
      </c>
      <c r="K84" s="48">
        <v>190.5</v>
      </c>
    </row>
    <row r="85" spans="1:11" x14ac:dyDescent="0.25">
      <c r="A85" s="50" t="s">
        <v>22</v>
      </c>
      <c r="B85" s="30">
        <v>36.045449934057025</v>
      </c>
      <c r="C85" s="29">
        <v>30</v>
      </c>
      <c r="D85" s="26">
        <v>108</v>
      </c>
      <c r="E85" s="47">
        <v>138</v>
      </c>
      <c r="F85" s="24"/>
      <c r="G85" s="24" t="s">
        <v>22</v>
      </c>
      <c r="H85" s="30">
        <v>49.732023224653844</v>
      </c>
      <c r="I85" s="29">
        <v>30</v>
      </c>
      <c r="J85" s="30">
        <v>162</v>
      </c>
      <c r="K85" s="48">
        <v>192</v>
      </c>
    </row>
    <row r="86" spans="1:11" x14ac:dyDescent="0.25">
      <c r="A86" s="50" t="s">
        <v>23</v>
      </c>
      <c r="B86" s="30">
        <v>36.669384427231954</v>
      </c>
      <c r="C86" s="29">
        <v>30</v>
      </c>
      <c r="D86" s="26">
        <v>109.5</v>
      </c>
      <c r="E86" s="47">
        <v>139.5</v>
      </c>
      <c r="F86" s="24"/>
      <c r="G86" s="24" t="s">
        <v>23</v>
      </c>
      <c r="H86" s="30">
        <v>49.832402234636874</v>
      </c>
      <c r="I86" s="29">
        <v>30</v>
      </c>
      <c r="J86" s="30">
        <v>163.5</v>
      </c>
      <c r="K86" s="48">
        <v>193.5</v>
      </c>
    </row>
    <row r="87" spans="1:11" ht="15.75" thickBot="1" x14ac:dyDescent="0.3">
      <c r="A87" s="50"/>
      <c r="B87" s="30"/>
      <c r="C87" s="29"/>
      <c r="D87" s="30"/>
      <c r="E87" s="51"/>
      <c r="F87" s="24"/>
      <c r="G87" s="24"/>
      <c r="H87" s="30"/>
      <c r="I87" s="29"/>
      <c r="J87" s="30"/>
      <c r="K87" s="48"/>
    </row>
    <row r="88" spans="1:11" ht="15.75" thickBot="1" x14ac:dyDescent="0.3">
      <c r="A88" s="23">
        <v>2017</v>
      </c>
      <c r="B88" s="30" t="s">
        <v>24</v>
      </c>
      <c r="C88" s="29"/>
      <c r="D88" s="30"/>
      <c r="E88" s="51"/>
      <c r="F88" s="24"/>
      <c r="G88" s="23">
        <v>2014</v>
      </c>
      <c r="H88" s="30"/>
      <c r="I88" s="29"/>
      <c r="J88" s="30"/>
      <c r="K88" s="48"/>
    </row>
    <row r="89" spans="1:11" x14ac:dyDescent="0.25">
      <c r="A89" s="50" t="s">
        <v>12</v>
      </c>
      <c r="B89" s="30">
        <v>36.864666258420066</v>
      </c>
      <c r="C89" s="29">
        <v>30</v>
      </c>
      <c r="D89" s="30">
        <v>111</v>
      </c>
      <c r="E89" s="51">
        <v>141</v>
      </c>
      <c r="F89" s="24"/>
      <c r="G89" s="24" t="s">
        <v>12</v>
      </c>
      <c r="H89" s="30">
        <v>49.215533548458865</v>
      </c>
      <c r="I89" s="29">
        <v>30</v>
      </c>
      <c r="J89" s="30">
        <v>165</v>
      </c>
      <c r="K89" s="48">
        <v>195</v>
      </c>
    </row>
    <row r="90" spans="1:11" x14ac:dyDescent="0.25">
      <c r="A90" s="50" t="s">
        <v>13</v>
      </c>
      <c r="B90" s="30">
        <v>36.990499540300334</v>
      </c>
      <c r="C90" s="29">
        <v>30</v>
      </c>
      <c r="D90" s="30">
        <v>112.5</v>
      </c>
      <c r="E90" s="51">
        <v>142.5</v>
      </c>
      <c r="F90" s="24"/>
      <c r="G90" s="24" t="s">
        <v>13</v>
      </c>
      <c r="H90" s="30">
        <v>49.2653606411398</v>
      </c>
      <c r="I90" s="29">
        <v>30</v>
      </c>
      <c r="J90" s="30">
        <v>166.5</v>
      </c>
      <c r="K90" s="48">
        <v>196.5</v>
      </c>
    </row>
    <row r="91" spans="1:11" x14ac:dyDescent="0.25">
      <c r="A91" s="50" t="s">
        <v>14</v>
      </c>
      <c r="B91" s="30">
        <v>37.792848335388406</v>
      </c>
      <c r="C91" s="29">
        <v>30</v>
      </c>
      <c r="D91" s="30">
        <v>114</v>
      </c>
      <c r="E91" s="51">
        <v>144</v>
      </c>
      <c r="F91" s="24"/>
      <c r="G91" s="24" t="s">
        <v>14</v>
      </c>
      <c r="H91" s="30">
        <v>50.809716599190267</v>
      </c>
      <c r="I91" s="29">
        <v>30</v>
      </c>
      <c r="J91" s="30">
        <v>168</v>
      </c>
      <c r="K91" s="48">
        <v>198</v>
      </c>
    </row>
    <row r="92" spans="1:11" x14ac:dyDescent="0.25">
      <c r="A92" s="50" t="s">
        <v>15</v>
      </c>
      <c r="B92" s="30">
        <v>37.580794090489377</v>
      </c>
      <c r="C92" s="29">
        <v>30</v>
      </c>
      <c r="D92" s="30">
        <v>115.5</v>
      </c>
      <c r="E92" s="51">
        <v>145.5</v>
      </c>
      <c r="F92" s="24"/>
      <c r="G92" s="24" t="s">
        <v>15</v>
      </c>
      <c r="H92" s="30">
        <v>52.075300521660225</v>
      </c>
      <c r="I92" s="29">
        <v>30</v>
      </c>
      <c r="J92" s="30">
        <v>169.5</v>
      </c>
      <c r="K92" s="48">
        <v>199.5</v>
      </c>
    </row>
    <row r="93" spans="1:11" x14ac:dyDescent="0.25">
      <c r="A93" s="50" t="s">
        <v>16</v>
      </c>
      <c r="B93" s="30">
        <v>37.863678420890309</v>
      </c>
      <c r="C93" s="29">
        <v>30</v>
      </c>
      <c r="D93" s="30">
        <v>117</v>
      </c>
      <c r="E93" s="51">
        <v>147</v>
      </c>
      <c r="F93" s="24"/>
      <c r="G93" s="24" t="s">
        <v>16</v>
      </c>
      <c r="H93" s="30">
        <v>52.559726962457319</v>
      </c>
      <c r="I93" s="29">
        <v>30</v>
      </c>
      <c r="J93" s="30">
        <v>171</v>
      </c>
      <c r="K93" s="48">
        <v>201</v>
      </c>
    </row>
    <row r="94" spans="1:11" x14ac:dyDescent="0.25">
      <c r="A94" s="50" t="s">
        <v>17</v>
      </c>
      <c r="B94" s="30">
        <v>38.190436933223395</v>
      </c>
      <c r="C94" s="29">
        <v>30</v>
      </c>
      <c r="D94" s="30">
        <v>118.5</v>
      </c>
      <c r="E94" s="51">
        <v>148.5</v>
      </c>
      <c r="F94" s="22"/>
      <c r="G94" s="24" t="s">
        <v>17</v>
      </c>
      <c r="H94" s="30">
        <v>52.925076975709892</v>
      </c>
      <c r="I94" s="29">
        <v>30</v>
      </c>
      <c r="J94" s="30">
        <v>172.5</v>
      </c>
      <c r="K94" s="48">
        <v>202.5</v>
      </c>
    </row>
    <row r="95" spans="1:11" x14ac:dyDescent="0.25">
      <c r="A95" s="50" t="s">
        <v>18</v>
      </c>
      <c r="B95" s="30">
        <v>37.651406282077595</v>
      </c>
      <c r="C95" s="29">
        <v>30</v>
      </c>
      <c r="D95" s="30">
        <v>120</v>
      </c>
      <c r="E95" s="51">
        <v>150</v>
      </c>
      <c r="F95" s="24"/>
      <c r="G95" s="24" t="s">
        <v>18</v>
      </c>
      <c r="H95" s="30">
        <v>52.994865944095814</v>
      </c>
      <c r="I95" s="29">
        <v>30</v>
      </c>
      <c r="J95" s="30">
        <v>174</v>
      </c>
      <c r="K95" s="48">
        <v>204</v>
      </c>
    </row>
    <row r="96" spans="1:11" x14ac:dyDescent="0.25">
      <c r="A96" s="50" t="s">
        <v>19</v>
      </c>
      <c r="B96" s="30">
        <v>37.821171634121264</v>
      </c>
      <c r="C96" s="29">
        <v>30</v>
      </c>
      <c r="D96" s="30">
        <v>121.5</v>
      </c>
      <c r="E96" s="51">
        <v>151.5</v>
      </c>
      <c r="F96" s="24"/>
      <c r="G96" s="24" t="s">
        <v>19</v>
      </c>
      <c r="H96" s="30">
        <v>53.520320549513457</v>
      </c>
      <c r="I96" s="29">
        <v>30</v>
      </c>
      <c r="J96" s="30">
        <v>175.5</v>
      </c>
      <c r="K96" s="48">
        <v>205.5</v>
      </c>
    </row>
    <row r="97" spans="1:11" x14ac:dyDescent="0.25">
      <c r="A97" s="50" t="s">
        <v>20</v>
      </c>
      <c r="B97" s="30">
        <v>38.161961673191833</v>
      </c>
      <c r="C97" s="29">
        <v>30</v>
      </c>
      <c r="D97" s="30">
        <v>123</v>
      </c>
      <c r="E97" s="51">
        <v>153</v>
      </c>
      <c r="F97" s="24"/>
      <c r="G97" s="24" t="s">
        <v>20</v>
      </c>
      <c r="H97" s="30">
        <v>54.475290865107695</v>
      </c>
      <c r="I97" s="29">
        <v>30</v>
      </c>
      <c r="J97" s="30">
        <v>177</v>
      </c>
      <c r="K97" s="48">
        <v>207</v>
      </c>
    </row>
    <row r="98" spans="1:11" x14ac:dyDescent="0.25">
      <c r="A98" s="50" t="s">
        <v>21</v>
      </c>
      <c r="B98" s="30">
        <v>38.690660874961225</v>
      </c>
      <c r="C98" s="29">
        <v>30</v>
      </c>
      <c r="D98" s="30">
        <v>124.5</v>
      </c>
      <c r="E98" s="51">
        <v>154.5</v>
      </c>
      <c r="F98" s="24"/>
      <c r="G98" s="24" t="s">
        <v>21</v>
      </c>
      <c r="H98" s="30">
        <v>55.767220350795668</v>
      </c>
      <c r="I98" s="29">
        <v>30</v>
      </c>
      <c r="J98" s="30">
        <v>178.5</v>
      </c>
      <c r="K98" s="48">
        <v>208.5</v>
      </c>
    </row>
    <row r="99" spans="1:11" x14ac:dyDescent="0.25">
      <c r="A99" s="50" t="s">
        <v>22</v>
      </c>
      <c r="B99" s="30">
        <v>39.021356002488083</v>
      </c>
      <c r="C99" s="29">
        <v>30</v>
      </c>
      <c r="D99" s="30">
        <v>126</v>
      </c>
      <c r="E99" s="51">
        <v>156</v>
      </c>
      <c r="F99" s="24"/>
      <c r="G99" s="24" t="s">
        <v>22</v>
      </c>
      <c r="H99" s="30">
        <v>56.530874285047261</v>
      </c>
      <c r="I99" s="29">
        <v>30</v>
      </c>
      <c r="J99" s="30">
        <v>180</v>
      </c>
      <c r="K99" s="48">
        <v>210</v>
      </c>
    </row>
    <row r="100" spans="1:11" x14ac:dyDescent="0.25">
      <c r="A100" s="50" t="s">
        <v>23</v>
      </c>
      <c r="B100" s="30">
        <v>39.774859287054397</v>
      </c>
      <c r="C100" s="29">
        <v>30</v>
      </c>
      <c r="D100" s="30">
        <v>127.5</v>
      </c>
      <c r="E100" s="51">
        <v>157.5</v>
      </c>
      <c r="F100" s="24"/>
      <c r="G100" s="24" t="s">
        <v>23</v>
      </c>
      <c r="H100" s="30">
        <v>56.805425631431248</v>
      </c>
      <c r="I100" s="29">
        <v>30</v>
      </c>
      <c r="J100" s="30">
        <v>181.5</v>
      </c>
      <c r="K100" s="48">
        <v>211.5</v>
      </c>
    </row>
    <row r="101" spans="1:11" ht="15.75" thickBot="1" x14ac:dyDescent="0.3">
      <c r="A101" s="50"/>
      <c r="B101" s="30"/>
      <c r="C101" s="29"/>
      <c r="D101" s="30"/>
      <c r="E101" s="51"/>
      <c r="F101" s="24"/>
      <c r="G101" s="24"/>
      <c r="H101" s="30"/>
      <c r="I101" s="29"/>
      <c r="J101" s="30"/>
      <c r="K101" s="48"/>
    </row>
    <row r="102" spans="1:11" ht="15.75" thickBot="1" x14ac:dyDescent="0.3">
      <c r="A102" s="23">
        <v>2016</v>
      </c>
      <c r="B102" s="30"/>
      <c r="C102" s="29"/>
      <c r="D102" s="30"/>
      <c r="E102" s="51"/>
      <c r="F102" s="24"/>
      <c r="G102" s="23">
        <v>2013</v>
      </c>
      <c r="H102" s="30"/>
      <c r="I102" s="29"/>
      <c r="J102" s="30"/>
      <c r="K102" s="48"/>
    </row>
    <row r="103" spans="1:11" x14ac:dyDescent="0.25">
      <c r="A103" s="50" t="s">
        <v>12</v>
      </c>
      <c r="B103" s="30">
        <v>39.484085708341986</v>
      </c>
      <c r="C103" s="29">
        <v>30</v>
      </c>
      <c r="D103" s="30">
        <v>129</v>
      </c>
      <c r="E103" s="51">
        <v>159</v>
      </c>
      <c r="F103" s="24"/>
      <c r="G103" s="24" t="s">
        <v>12</v>
      </c>
      <c r="H103" s="30">
        <v>57.746147512057398</v>
      </c>
      <c r="I103" s="29">
        <v>30</v>
      </c>
      <c r="J103" s="30">
        <v>183</v>
      </c>
      <c r="K103" s="48">
        <v>213</v>
      </c>
    </row>
    <row r="104" spans="1:11" x14ac:dyDescent="0.25">
      <c r="A104" s="50" t="s">
        <v>13</v>
      </c>
      <c r="B104" s="30">
        <v>39.55666562597564</v>
      </c>
      <c r="C104" s="29">
        <v>30</v>
      </c>
      <c r="D104" s="30">
        <v>130.5</v>
      </c>
      <c r="E104" s="51">
        <v>160.5</v>
      </c>
      <c r="F104" s="24"/>
      <c r="G104" s="24" t="s">
        <v>13</v>
      </c>
      <c r="H104" s="30">
        <v>58.323494687131031</v>
      </c>
      <c r="I104" s="29">
        <v>30</v>
      </c>
      <c r="J104" s="30">
        <v>184.5</v>
      </c>
      <c r="K104" s="48">
        <v>214.5</v>
      </c>
    </row>
    <row r="105" spans="1:11" x14ac:dyDescent="0.25">
      <c r="A105" s="50" t="s">
        <v>14</v>
      </c>
      <c r="B105" s="30">
        <v>39.789429792557065</v>
      </c>
      <c r="C105" s="29">
        <v>30</v>
      </c>
      <c r="D105" s="30">
        <v>132</v>
      </c>
      <c r="E105" s="51">
        <v>162</v>
      </c>
      <c r="F105" s="24"/>
      <c r="G105" s="24" t="s">
        <v>14</v>
      </c>
      <c r="H105" s="30">
        <v>58.6</v>
      </c>
      <c r="I105" s="29">
        <v>30</v>
      </c>
      <c r="J105" s="30">
        <v>186</v>
      </c>
      <c r="K105" s="48">
        <v>216</v>
      </c>
    </row>
    <row r="106" spans="1:11" x14ac:dyDescent="0.25">
      <c r="A106" s="50" t="s">
        <v>15</v>
      </c>
      <c r="B106" s="30">
        <v>40.12539184952977</v>
      </c>
      <c r="C106" s="29">
        <v>30</v>
      </c>
      <c r="D106" s="30">
        <v>133.5</v>
      </c>
      <c r="E106" s="51">
        <v>163.5</v>
      </c>
      <c r="F106" s="24"/>
      <c r="G106" s="24" t="s">
        <v>15</v>
      </c>
      <c r="H106" s="30">
        <v>59.41512125534949</v>
      </c>
      <c r="I106" s="29">
        <v>30</v>
      </c>
      <c r="J106" s="30">
        <v>187.5</v>
      </c>
      <c r="K106" s="48">
        <v>217.5</v>
      </c>
    </row>
    <row r="107" spans="1:11" x14ac:dyDescent="0.25">
      <c r="A107" s="50" t="s">
        <v>16</v>
      </c>
      <c r="B107" s="30">
        <v>40.198640878201751</v>
      </c>
      <c r="C107" s="29">
        <v>30</v>
      </c>
      <c r="D107" s="30">
        <v>135</v>
      </c>
      <c r="E107" s="51">
        <v>165</v>
      </c>
      <c r="F107" s="24"/>
      <c r="G107" s="24" t="s">
        <v>16</v>
      </c>
      <c r="H107" s="30">
        <v>59.795042897998087</v>
      </c>
      <c r="I107" s="29">
        <v>30</v>
      </c>
      <c r="J107" s="30">
        <v>189</v>
      </c>
      <c r="K107" s="48">
        <v>219</v>
      </c>
    </row>
    <row r="108" spans="1:11" x14ac:dyDescent="0.25">
      <c r="A108" s="5" t="s">
        <v>17</v>
      </c>
      <c r="B108" s="30">
        <v>40.536575141479773</v>
      </c>
      <c r="C108" s="29">
        <v>30</v>
      </c>
      <c r="D108" s="30">
        <v>136.5</v>
      </c>
      <c r="E108" s="51">
        <v>166.5</v>
      </c>
      <c r="F108" s="24"/>
      <c r="G108" s="24" t="s">
        <v>17</v>
      </c>
      <c r="H108" s="30">
        <v>60.215053763440849</v>
      </c>
      <c r="I108" s="29">
        <v>30</v>
      </c>
      <c r="J108" s="30">
        <v>190.5</v>
      </c>
      <c r="K108" s="48">
        <v>220.5</v>
      </c>
    </row>
    <row r="109" spans="1:11" x14ac:dyDescent="0.25">
      <c r="A109" s="5" t="s">
        <v>18</v>
      </c>
      <c r="B109" s="30">
        <v>41.172755026844939</v>
      </c>
      <c r="C109" s="29">
        <v>30</v>
      </c>
      <c r="D109" s="30">
        <v>138</v>
      </c>
      <c r="E109" s="51">
        <v>168</v>
      </c>
      <c r="F109" s="24"/>
      <c r="G109" s="24" t="s">
        <v>18</v>
      </c>
      <c r="H109" s="30">
        <v>61.236022604304431</v>
      </c>
      <c r="I109" s="29">
        <v>30</v>
      </c>
      <c r="J109" s="30">
        <v>192</v>
      </c>
      <c r="K109" s="48">
        <v>222</v>
      </c>
    </row>
    <row r="110" spans="1:11" x14ac:dyDescent="0.25">
      <c r="A110" s="5" t="s">
        <v>19</v>
      </c>
      <c r="B110" s="30">
        <v>41.485545473728621</v>
      </c>
      <c r="C110" s="29">
        <v>30</v>
      </c>
      <c r="D110" s="30">
        <v>139.5</v>
      </c>
      <c r="E110" s="51">
        <v>169.5</v>
      </c>
      <c r="F110" s="24"/>
      <c r="G110" s="24" t="s">
        <v>19</v>
      </c>
      <c r="H110" s="30">
        <v>61.216638615051664</v>
      </c>
      <c r="I110" s="29">
        <v>30</v>
      </c>
      <c r="J110" s="30">
        <v>193.5</v>
      </c>
      <c r="K110" s="48">
        <v>223.5</v>
      </c>
    </row>
    <row r="111" spans="1:11" x14ac:dyDescent="0.25">
      <c r="A111" s="5" t="s">
        <v>20</v>
      </c>
      <c r="B111" s="30">
        <v>41.949825341378208</v>
      </c>
      <c r="C111" s="29">
        <v>30</v>
      </c>
      <c r="D111" s="30">
        <v>141</v>
      </c>
      <c r="E111" s="51">
        <v>171</v>
      </c>
      <c r="F111" s="24"/>
      <c r="G111" s="24" t="s">
        <v>20</v>
      </c>
      <c r="H111" s="30">
        <v>60.445082555635324</v>
      </c>
      <c r="I111" s="29">
        <v>30</v>
      </c>
      <c r="J111" s="30">
        <v>195</v>
      </c>
      <c r="K111" s="48">
        <v>225</v>
      </c>
    </row>
    <row r="112" spans="1:11" x14ac:dyDescent="0.25">
      <c r="A112" s="5" t="s">
        <v>21</v>
      </c>
      <c r="B112" s="30">
        <v>42.492827542237798</v>
      </c>
      <c r="C112" s="29">
        <v>30</v>
      </c>
      <c r="D112" s="30">
        <v>142.5</v>
      </c>
      <c r="E112" s="51">
        <v>172.5</v>
      </c>
      <c r="F112" s="24"/>
      <c r="G112" s="24" t="s">
        <v>21</v>
      </c>
      <c r="H112" s="30">
        <v>61.061734326207052</v>
      </c>
      <c r="I112" s="29">
        <v>30</v>
      </c>
      <c r="J112" s="30">
        <v>196.5</v>
      </c>
      <c r="K112" s="48">
        <v>226.5</v>
      </c>
    </row>
    <row r="113" spans="1:11" x14ac:dyDescent="0.25">
      <c r="A113" s="5" t="s">
        <v>22</v>
      </c>
      <c r="B113" s="30">
        <v>42.887586574320721</v>
      </c>
      <c r="C113" s="29">
        <v>30</v>
      </c>
      <c r="D113" s="30">
        <v>144</v>
      </c>
      <c r="E113" s="51">
        <v>174</v>
      </c>
      <c r="F113" s="24"/>
      <c r="G113" s="24" t="s">
        <v>22</v>
      </c>
      <c r="H113" s="30">
        <v>61.236022604304431</v>
      </c>
      <c r="I113" s="29">
        <v>30</v>
      </c>
      <c r="J113" s="30">
        <v>198</v>
      </c>
      <c r="K113" s="48">
        <v>228</v>
      </c>
    </row>
    <row r="114" spans="1:11" x14ac:dyDescent="0.25">
      <c r="A114" s="5" t="s">
        <v>23</v>
      </c>
      <c r="B114" s="30">
        <v>43.560646611711817</v>
      </c>
      <c r="C114" s="29">
        <v>30</v>
      </c>
      <c r="D114" s="30">
        <v>145.5</v>
      </c>
      <c r="E114" s="51">
        <v>175.5</v>
      </c>
      <c r="F114" s="24"/>
      <c r="G114" s="24" t="s">
        <v>23</v>
      </c>
      <c r="H114" s="30">
        <v>61.527342808961706</v>
      </c>
      <c r="I114" s="29">
        <v>30</v>
      </c>
      <c r="J114" s="30">
        <v>199.5</v>
      </c>
      <c r="K114" s="48">
        <v>229.5</v>
      </c>
    </row>
    <row r="115" spans="1:11" ht="15.75" thickBot="1" x14ac:dyDescent="0.3">
      <c r="A115" s="17"/>
      <c r="B115" s="41"/>
      <c r="C115" s="41"/>
      <c r="D115" s="41"/>
      <c r="E115" s="41"/>
      <c r="F115" s="41"/>
      <c r="G115" s="41"/>
      <c r="H115" s="41"/>
      <c r="I115" s="41"/>
      <c r="J115" s="41"/>
      <c r="K115" s="54"/>
    </row>
    <row r="116" spans="1:11" x14ac:dyDescent="0.25">
      <c r="A116" s="1"/>
      <c r="B116" s="45"/>
      <c r="C116" s="45"/>
      <c r="D116" s="45"/>
      <c r="E116" s="45"/>
      <c r="F116" s="45"/>
      <c r="G116" s="45"/>
      <c r="H116" s="45"/>
      <c r="I116" s="45"/>
      <c r="J116" s="45"/>
      <c r="K116" s="4"/>
    </row>
    <row r="117" spans="1:11" x14ac:dyDescent="0.25">
      <c r="A117" s="5" t="s">
        <v>25</v>
      </c>
      <c r="B117" s="24" t="s">
        <v>26</v>
      </c>
      <c r="C117" s="24"/>
      <c r="D117" s="24"/>
      <c r="E117" s="24"/>
      <c r="F117" s="24"/>
      <c r="G117" s="24"/>
      <c r="H117" s="24"/>
      <c r="I117" s="24"/>
      <c r="J117" s="24"/>
      <c r="K117" s="8"/>
    </row>
    <row r="118" spans="1:11" x14ac:dyDescent="0.25">
      <c r="A118" s="5"/>
      <c r="B118" s="24" t="s">
        <v>27</v>
      </c>
      <c r="C118" s="24"/>
      <c r="D118" s="24"/>
      <c r="E118" s="24"/>
      <c r="F118" s="24"/>
      <c r="G118" s="24"/>
      <c r="H118" s="24"/>
      <c r="I118" s="24"/>
      <c r="J118" s="24"/>
      <c r="K118" s="8"/>
    </row>
    <row r="119" spans="1:11" x14ac:dyDescent="0.25">
      <c r="A119" s="5"/>
      <c r="B119" s="24"/>
      <c r="C119" s="24"/>
      <c r="D119" s="24"/>
      <c r="E119" s="24"/>
      <c r="F119" s="24"/>
      <c r="G119" s="24"/>
      <c r="H119" s="24"/>
      <c r="I119" s="24"/>
      <c r="J119" s="24"/>
      <c r="K119" s="8"/>
    </row>
    <row r="120" spans="1:11" x14ac:dyDescent="0.25">
      <c r="A120" s="5"/>
      <c r="B120" s="24" t="s">
        <v>28</v>
      </c>
      <c r="C120" s="24"/>
      <c r="D120" s="24"/>
      <c r="E120" s="24"/>
      <c r="F120" s="24"/>
      <c r="G120" s="24"/>
      <c r="H120" s="24"/>
      <c r="I120" s="24"/>
      <c r="J120" s="24"/>
      <c r="K120" s="8"/>
    </row>
    <row r="121" spans="1:11" ht="15.75" thickBot="1" x14ac:dyDescent="0.3">
      <c r="A121" s="17"/>
      <c r="B121" s="41" t="s">
        <v>29</v>
      </c>
      <c r="C121" s="41"/>
      <c r="D121" s="41"/>
      <c r="E121" s="41"/>
      <c r="F121" s="41"/>
      <c r="G121" s="41"/>
      <c r="H121" s="41"/>
      <c r="I121" s="41"/>
      <c r="J121" s="41"/>
      <c r="K121" s="54"/>
    </row>
    <row r="122" spans="1:11" x14ac:dyDescent="0.25">
      <c r="B122" s="44"/>
      <c r="C122" s="44"/>
      <c r="D122" s="44"/>
      <c r="E122" s="44"/>
      <c r="F122" s="24"/>
      <c r="G122" s="44"/>
      <c r="H122" s="44"/>
      <c r="I122" s="44"/>
      <c r="J122" s="44"/>
    </row>
    <row r="123" spans="1:11" x14ac:dyDescent="0.25">
      <c r="B123" s="44"/>
      <c r="C123" s="44"/>
      <c r="D123" s="44"/>
      <c r="E123" s="44"/>
      <c r="F123" s="24"/>
      <c r="G123" s="44"/>
      <c r="H123" s="44"/>
      <c r="I123" s="44"/>
      <c r="J123" s="44"/>
    </row>
    <row r="124" spans="1:11" x14ac:dyDescent="0.25">
      <c r="B124" s="44"/>
      <c r="C124" s="44"/>
      <c r="D124" s="44"/>
      <c r="E124" s="44"/>
      <c r="F124" s="24"/>
      <c r="G124" s="44"/>
      <c r="H124" s="44"/>
      <c r="I124" s="44"/>
      <c r="J124" s="44"/>
    </row>
    <row r="125" spans="1:11" x14ac:dyDescent="0.25">
      <c r="B125" s="44"/>
      <c r="C125" s="44"/>
      <c r="D125" s="44"/>
      <c r="E125" s="44"/>
      <c r="F125" s="24"/>
      <c r="G125" s="44"/>
      <c r="H125" s="44"/>
      <c r="I125" s="44"/>
      <c r="J125" s="44"/>
    </row>
    <row r="126" spans="1:11" x14ac:dyDescent="0.25">
      <c r="B126" s="44"/>
      <c r="C126" s="44"/>
      <c r="D126" s="44"/>
      <c r="E126" s="44"/>
      <c r="F126" s="24"/>
      <c r="G126" s="44"/>
      <c r="H126" s="44"/>
      <c r="I126" s="44"/>
      <c r="J126" s="44"/>
    </row>
    <row r="127" spans="1:11" x14ac:dyDescent="0.25">
      <c r="B127" s="44"/>
      <c r="C127" s="44"/>
      <c r="D127" s="44"/>
      <c r="E127" s="44"/>
      <c r="F127" s="24"/>
      <c r="G127" s="44"/>
      <c r="H127" s="44"/>
      <c r="I127" s="44"/>
      <c r="J127" s="44"/>
    </row>
    <row r="128" spans="1:11" x14ac:dyDescent="0.25">
      <c r="B128" s="44"/>
      <c r="C128" s="44"/>
      <c r="D128" s="44"/>
      <c r="E128" s="44"/>
      <c r="F128" s="24"/>
      <c r="G128" s="44"/>
      <c r="H128" s="44"/>
      <c r="I128" s="44"/>
      <c r="J128" s="44"/>
    </row>
    <row r="129" spans="1:10" x14ac:dyDescent="0.25">
      <c r="B129" s="44"/>
      <c r="C129" s="44"/>
      <c r="D129" s="44"/>
      <c r="E129" s="44"/>
      <c r="F129" s="24"/>
      <c r="G129" s="44"/>
      <c r="H129" s="44"/>
      <c r="I129" s="44"/>
      <c r="J129" s="44"/>
    </row>
    <row r="130" spans="1:10" x14ac:dyDescent="0.25">
      <c r="B130" s="44"/>
      <c r="C130" s="44"/>
      <c r="D130" s="44"/>
      <c r="E130" s="44"/>
      <c r="F130" s="24"/>
      <c r="G130" s="44"/>
      <c r="H130" s="44"/>
      <c r="I130" s="44"/>
      <c r="J130" s="44"/>
    </row>
    <row r="131" spans="1:10" x14ac:dyDescent="0.25">
      <c r="B131" s="44"/>
      <c r="C131" s="44"/>
      <c r="D131" s="44"/>
      <c r="E131" s="44"/>
      <c r="F131" s="24"/>
      <c r="G131" s="44"/>
      <c r="H131" s="44"/>
      <c r="I131" s="44"/>
      <c r="J131" s="44"/>
    </row>
    <row r="132" spans="1:10" x14ac:dyDescent="0.25">
      <c r="A132" s="5"/>
      <c r="B132" s="24"/>
      <c r="C132" s="24"/>
      <c r="D132" s="24"/>
      <c r="E132" s="24"/>
      <c r="F132" s="24"/>
      <c r="G132" s="44"/>
      <c r="H132" s="44"/>
      <c r="I132" s="44"/>
      <c r="J132" s="44"/>
    </row>
    <row r="133" spans="1:10" x14ac:dyDescent="0.25">
      <c r="B133" s="44"/>
      <c r="C133" s="44"/>
      <c r="D133" s="44"/>
      <c r="E133" s="44"/>
      <c r="F133" s="24"/>
      <c r="G133" s="44"/>
      <c r="H133" s="44"/>
      <c r="I133" s="44"/>
      <c r="J133" s="44"/>
    </row>
    <row r="134" spans="1:10" x14ac:dyDescent="0.25">
      <c r="B134" s="44"/>
      <c r="C134" s="44"/>
      <c r="D134" s="44"/>
      <c r="E134" s="44"/>
      <c r="F134" s="24"/>
      <c r="G134" s="44"/>
      <c r="H134" s="44"/>
      <c r="I134" s="44"/>
      <c r="J134" s="44"/>
    </row>
    <row r="135" spans="1:10" x14ac:dyDescent="0.25">
      <c r="B135" s="44"/>
      <c r="C135" s="44"/>
      <c r="D135" s="44"/>
      <c r="E135" s="44"/>
      <c r="F135" s="24"/>
      <c r="G135" s="44"/>
      <c r="H135" s="44"/>
      <c r="I135" s="44"/>
      <c r="J135" s="44"/>
    </row>
    <row r="136" spans="1:10" x14ac:dyDescent="0.25">
      <c r="B136" s="44"/>
      <c r="C136" s="44"/>
      <c r="D136" s="44"/>
      <c r="E136" s="44"/>
      <c r="F136" s="24"/>
      <c r="G136" s="44"/>
      <c r="H136" s="44"/>
      <c r="I136" s="44"/>
      <c r="J136" s="44"/>
    </row>
    <row r="137" spans="1:10" x14ac:dyDescent="0.25">
      <c r="B137" s="44"/>
      <c r="C137" s="44"/>
      <c r="D137" s="44"/>
      <c r="E137" s="44"/>
      <c r="F137" s="24"/>
      <c r="G137" s="44"/>
      <c r="H137" s="44"/>
      <c r="I137" s="44"/>
      <c r="J137" s="44"/>
    </row>
    <row r="138" spans="1:10" x14ac:dyDescent="0.25">
      <c r="B138" s="44"/>
      <c r="C138" s="44"/>
      <c r="D138" s="44"/>
      <c r="E138" s="44"/>
      <c r="F138" s="24"/>
      <c r="G138" s="44"/>
      <c r="H138" s="44"/>
      <c r="I138" s="44"/>
      <c r="J138" s="44"/>
    </row>
    <row r="139" spans="1:10" x14ac:dyDescent="0.25">
      <c r="B139" s="44"/>
      <c r="C139" s="44"/>
      <c r="D139" s="44"/>
      <c r="E139" s="44"/>
      <c r="F139" s="24"/>
      <c r="G139" s="44"/>
      <c r="H139" s="44"/>
      <c r="I139" s="44"/>
      <c r="J139" s="44"/>
    </row>
    <row r="140" spans="1:10" x14ac:dyDescent="0.25">
      <c r="B140" s="44"/>
      <c r="C140" s="44"/>
      <c r="D140" s="44"/>
      <c r="E140" s="44"/>
      <c r="F140" s="24"/>
      <c r="G140" s="44"/>
      <c r="H140" s="44"/>
      <c r="I140" s="44"/>
      <c r="J140" s="44"/>
    </row>
    <row r="141" spans="1:10" x14ac:dyDescent="0.25">
      <c r="B141" s="44"/>
      <c r="C141" s="44"/>
      <c r="D141" s="44"/>
      <c r="E141" s="44"/>
      <c r="F141" s="24"/>
      <c r="G141" s="44"/>
      <c r="H141" s="44"/>
      <c r="I141" s="44"/>
      <c r="J141" s="44"/>
    </row>
    <row r="142" spans="1:10" x14ac:dyDescent="0.25">
      <c r="B142" s="44"/>
      <c r="C142" s="44"/>
      <c r="D142" s="44"/>
      <c r="E142" s="44"/>
      <c r="F142" s="24"/>
      <c r="G142" s="44"/>
      <c r="H142" s="44"/>
      <c r="I142" s="44"/>
      <c r="J142" s="44"/>
    </row>
    <row r="143" spans="1:10" x14ac:dyDescent="0.25">
      <c r="B143" s="44"/>
      <c r="C143" s="44"/>
      <c r="D143" s="44"/>
      <c r="E143" s="44"/>
      <c r="F143" s="24"/>
      <c r="G143" s="44"/>
      <c r="H143" s="44"/>
      <c r="I143" s="44"/>
      <c r="J143" s="44"/>
    </row>
    <row r="144" spans="1:10" x14ac:dyDescent="0.25">
      <c r="B144" s="44"/>
      <c r="C144" s="44"/>
      <c r="D144" s="44"/>
      <c r="E144" s="44"/>
      <c r="F144" s="24"/>
      <c r="G144" s="44"/>
      <c r="H144" s="44"/>
      <c r="I144" s="44"/>
      <c r="J144" s="44"/>
    </row>
    <row r="145" spans="2:10" x14ac:dyDescent="0.25">
      <c r="B145" s="44"/>
      <c r="C145" s="44"/>
      <c r="D145" s="44"/>
      <c r="E145" s="44"/>
      <c r="F145" s="24"/>
      <c r="G145" s="44"/>
      <c r="H145" s="44"/>
      <c r="I145" s="44"/>
      <c r="J145" s="44"/>
    </row>
    <row r="146" spans="2:10" x14ac:dyDescent="0.25"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2:10" x14ac:dyDescent="0.25">
      <c r="B147" s="44"/>
      <c r="C147" s="44"/>
      <c r="D147" s="44"/>
      <c r="E147" s="44"/>
      <c r="F147" s="44"/>
      <c r="G147" s="44"/>
      <c r="H147" s="44"/>
      <c r="I147" s="44"/>
      <c r="J147" s="44"/>
    </row>
  </sheetData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 F-29 (2)</vt:lpstr>
      <vt:lpstr>Tabla F-29</vt:lpstr>
      <vt:lpstr>'Tabla F-29'!Área_de_impresión</vt:lpstr>
      <vt:lpstr>'Tabla F-29 (2)'!Área_de_impresión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Gavilan Salazar, Claudio Luis</dc:creator>
  <cp:lastModifiedBy>Moreno Rain, Yordana Andrea</cp:lastModifiedBy>
  <cp:lastPrinted>2024-01-22T13:29:03Z</cp:lastPrinted>
  <dcterms:created xsi:type="dcterms:W3CDTF">2023-08-17T20:11:44Z</dcterms:created>
  <dcterms:modified xsi:type="dcterms:W3CDTF">2024-01-22T13:29:13Z</dcterms:modified>
</cp:coreProperties>
</file>