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raslavina\Desktop\IFC\2026\"/>
    </mc:Choice>
  </mc:AlternateContent>
  <xr:revisionPtr revIDLastSave="0" documentId="8_{5B16BEC5-5FE9-488F-9BAB-4BA8B43EAB6E}" xr6:coauthVersionLast="36" xr6:coauthVersionMax="36" xr10:uidLastSave="{00000000-0000-0000-0000-000000000000}"/>
  <bookViews>
    <workbookView xWindow="0" yWindow="0" windowWidth="28800" windowHeight="12105" activeTab="17" xr2:uid="{302A52B4-98D3-48E2-AB4E-0B132C935909}"/>
  </bookViews>
  <sheets>
    <sheet name="gr 1" sheetId="2" r:id="rId1"/>
    <sheet name="it" sheetId="1" r:id="rId2"/>
    <sheet name="gr 2" sheetId="4" r:id="rId3"/>
    <sheet name="ipc" sheetId="20" state="hidden" r:id="rId4"/>
    <sheet name="rank comunas" sheetId="3" r:id="rId5"/>
    <sheet name="gr 3" sheetId="6" r:id="rId6"/>
    <sheet name="regiones" sheetId="5" r:id="rId7"/>
    <sheet name="gr 4" sheetId="21" r:id="rId8"/>
    <sheet name="FCM" sheetId="7" r:id="rId9"/>
    <sheet name="g fcm 20" sheetId="14" r:id="rId10"/>
    <sheet name="FCM comunas" sheetId="8" r:id="rId11"/>
    <sheet name="g fcm reg " sheetId="16" r:id="rId12"/>
    <sheet name="FCM regiones" sheetId="15" r:id="rId13"/>
    <sheet name="FCM FET" sheetId="10" r:id="rId14"/>
    <sheet name="Hoja1" sheetId="11" state="hidden" r:id="rId15"/>
    <sheet name="FCM MI" sheetId="13" r:id="rId16"/>
    <sheet name="FCM FCMI FET" sheetId="17" r:id="rId17"/>
    <sheet name="Gráfico3" sheetId="19" r:id="rId18"/>
    <sheet name="Hoja6" sheetId="18" state="hidden" r:id="rId19"/>
  </sheets>
  <definedNames>
    <definedName name="_xlnm._FilterDatabase" localSheetId="13" hidden="1">'FCM FET'!$A$3:$F$306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7" l="1"/>
  <c r="P5" i="8" l="1"/>
  <c r="P6" i="8"/>
  <c r="P13" i="8"/>
  <c r="P14" i="8"/>
  <c r="P15" i="8"/>
  <c r="P16" i="8"/>
  <c r="P21" i="8"/>
  <c r="P22" i="8"/>
  <c r="O17" i="8"/>
  <c r="O16" i="8"/>
  <c r="O14" i="8"/>
  <c r="M6" i="8"/>
  <c r="M7" i="8"/>
  <c r="M8" i="8"/>
  <c r="M9" i="8"/>
  <c r="M10" i="8"/>
  <c r="M22" i="8"/>
  <c r="M23" i="8"/>
  <c r="M25" i="8"/>
  <c r="M4" i="8"/>
  <c r="L5" i="8"/>
  <c r="N5" i="8"/>
  <c r="L6" i="8"/>
  <c r="N6" i="8"/>
  <c r="L7" i="8"/>
  <c r="N7" i="8"/>
  <c r="P7" i="8" s="1"/>
  <c r="L8" i="8"/>
  <c r="N8" i="8"/>
  <c r="P8" i="8" s="1"/>
  <c r="L9" i="8"/>
  <c r="N9" i="8"/>
  <c r="P9" i="8" s="1"/>
  <c r="L10" i="8"/>
  <c r="N10" i="8"/>
  <c r="P10" i="8" s="1"/>
  <c r="L11" i="8"/>
  <c r="M11" i="8" s="1"/>
  <c r="N11" i="8"/>
  <c r="O11" i="8" s="1"/>
  <c r="L12" i="8"/>
  <c r="M12" i="8" s="1"/>
  <c r="N12" i="8"/>
  <c r="O12" i="8" s="1"/>
  <c r="L13" i="8"/>
  <c r="N13" i="8"/>
  <c r="O13" i="8" s="1"/>
  <c r="L14" i="8"/>
  <c r="N14" i="8"/>
  <c r="L15" i="8"/>
  <c r="M15" i="8" s="1"/>
  <c r="N15" i="8"/>
  <c r="L16" i="8"/>
  <c r="M16" i="8" s="1"/>
  <c r="N16" i="8"/>
  <c r="L17" i="8"/>
  <c r="M17" i="8" s="1"/>
  <c r="N17" i="8"/>
  <c r="P17" i="8" s="1"/>
  <c r="L18" i="8"/>
  <c r="M18" i="8" s="1"/>
  <c r="N18" i="8"/>
  <c r="P18" i="8" s="1"/>
  <c r="L19" i="8"/>
  <c r="M19" i="8" s="1"/>
  <c r="N19" i="8"/>
  <c r="P19" i="8" s="1"/>
  <c r="L20" i="8"/>
  <c r="M20" i="8" s="1"/>
  <c r="N20" i="8"/>
  <c r="P20" i="8" s="1"/>
  <c r="L21" i="8"/>
  <c r="N21" i="8"/>
  <c r="L22" i="8"/>
  <c r="N22" i="8"/>
  <c r="L23" i="8"/>
  <c r="N23" i="8"/>
  <c r="P23" i="8" s="1"/>
  <c r="L25" i="8"/>
  <c r="M13" i="8" s="1"/>
  <c r="N25" i="8"/>
  <c r="O15" i="8" s="1"/>
  <c r="N4" i="8"/>
  <c r="P4" i="8" s="1"/>
  <c r="L4" i="8"/>
  <c r="I24" i="8"/>
  <c r="N24" i="8" s="1"/>
  <c r="H24" i="8"/>
  <c r="L24" i="8" s="1"/>
  <c r="M24" i="8" s="1"/>
  <c r="F5" i="8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H6" i="7"/>
  <c r="H7" i="7"/>
  <c r="H8" i="7"/>
  <c r="H9" i="7"/>
  <c r="H10" i="7"/>
  <c r="H11" i="7"/>
  <c r="H5" i="7"/>
  <c r="G6" i="7"/>
  <c r="G7" i="7"/>
  <c r="G8" i="7"/>
  <c r="G9" i="7"/>
  <c r="G10" i="7"/>
  <c r="G11" i="7"/>
  <c r="G5" i="7"/>
  <c r="E11" i="7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4" i="5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4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4" i="3"/>
  <c r="I24" i="3"/>
  <c r="N24" i="3" s="1"/>
  <c r="H24" i="3"/>
  <c r="L5" i="3"/>
  <c r="N5" i="3"/>
  <c r="L6" i="3"/>
  <c r="N6" i="3"/>
  <c r="L7" i="3"/>
  <c r="N7" i="3"/>
  <c r="L8" i="3"/>
  <c r="N8" i="3"/>
  <c r="L9" i="3"/>
  <c r="N9" i="3"/>
  <c r="L10" i="3"/>
  <c r="N10" i="3"/>
  <c r="L11" i="3"/>
  <c r="N11" i="3"/>
  <c r="L12" i="3"/>
  <c r="N12" i="3"/>
  <c r="L13" i="3"/>
  <c r="N13" i="3"/>
  <c r="L14" i="3"/>
  <c r="N14" i="3"/>
  <c r="L15" i="3"/>
  <c r="N15" i="3"/>
  <c r="L16" i="3"/>
  <c r="N16" i="3"/>
  <c r="L17" i="3"/>
  <c r="N17" i="3"/>
  <c r="L18" i="3"/>
  <c r="N18" i="3"/>
  <c r="L19" i="3"/>
  <c r="N19" i="3"/>
  <c r="L20" i="3"/>
  <c r="N20" i="3"/>
  <c r="L21" i="3"/>
  <c r="N21" i="3"/>
  <c r="L22" i="3"/>
  <c r="N22" i="3"/>
  <c r="L23" i="3"/>
  <c r="N23" i="3"/>
  <c r="L24" i="3"/>
  <c r="L25" i="3"/>
  <c r="N25" i="3"/>
  <c r="N4" i="3"/>
  <c r="L4" i="3"/>
  <c r="F5" i="3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L26" i="1"/>
  <c r="L27" i="1"/>
  <c r="L28" i="1"/>
  <c r="L29" i="1"/>
  <c r="L30" i="1"/>
  <c r="L31" i="1"/>
  <c r="L25" i="1"/>
  <c r="P24" i="8" l="1"/>
  <c r="O24" i="8"/>
  <c r="M21" i="8"/>
  <c r="M5" i="8"/>
  <c r="O19" i="8"/>
  <c r="O18" i="8"/>
  <c r="O5" i="8"/>
  <c r="O21" i="8"/>
  <c r="O22" i="8"/>
  <c r="O7" i="8"/>
  <c r="O23" i="8"/>
  <c r="O8" i="8"/>
  <c r="P12" i="8"/>
  <c r="O9" i="8"/>
  <c r="O25" i="8"/>
  <c r="P11" i="8"/>
  <c r="O4" i="8"/>
  <c r="O20" i="8"/>
  <c r="O6" i="8"/>
  <c r="M14" i="8"/>
  <c r="O10" i="8"/>
  <c r="P25" i="8"/>
  <c r="N6" i="1"/>
  <c r="N7" i="1"/>
  <c r="N8" i="1"/>
  <c r="N9" i="1"/>
  <c r="N10" i="1"/>
  <c r="N5" i="1"/>
  <c r="M6" i="1"/>
  <c r="M7" i="1"/>
  <c r="M8" i="1"/>
  <c r="M9" i="1"/>
  <c r="M10" i="1"/>
  <c r="M5" i="1"/>
  <c r="H31" i="1"/>
  <c r="F31" i="1"/>
  <c r="H21" i="1"/>
  <c r="F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G21" i="1" s="1"/>
  <c r="D83" i="1"/>
  <c r="D84" i="1"/>
  <c r="D85" i="1"/>
  <c r="D86" i="1"/>
  <c r="D87" i="1"/>
  <c r="D4" i="1"/>
  <c r="C56" i="20" l="1"/>
  <c r="C40" i="20"/>
  <c r="C24" i="20"/>
  <c r="C8" i="20"/>
  <c r="C1" i="20"/>
  <c r="C87" i="20" s="1"/>
  <c r="C72" i="20" l="1"/>
  <c r="C9" i="20"/>
  <c r="C25" i="20"/>
  <c r="C73" i="20"/>
  <c r="C26" i="20"/>
  <c r="C58" i="20"/>
  <c r="C11" i="20"/>
  <c r="C43" i="20"/>
  <c r="C59" i="20"/>
  <c r="C12" i="20"/>
  <c r="C44" i="20"/>
  <c r="C60" i="20"/>
  <c r="C13" i="20"/>
  <c r="C45" i="20"/>
  <c r="C77" i="20"/>
  <c r="C30" i="20"/>
  <c r="C46" i="20"/>
  <c r="C62" i="20"/>
  <c r="C15" i="20"/>
  <c r="C63" i="20"/>
  <c r="C20" i="20"/>
  <c r="C41" i="20"/>
  <c r="C57" i="20"/>
  <c r="C10" i="20"/>
  <c r="C42" i="20"/>
  <c r="C74" i="20"/>
  <c r="C27" i="20"/>
  <c r="C75" i="20"/>
  <c r="C28" i="20"/>
  <c r="C76" i="20"/>
  <c r="C29" i="20"/>
  <c r="C61" i="20"/>
  <c r="C14" i="20"/>
  <c r="C78" i="20"/>
  <c r="C31" i="20"/>
  <c r="C47" i="20"/>
  <c r="C79" i="20"/>
  <c r="C16" i="20"/>
  <c r="C32" i="20"/>
  <c r="C48" i="20"/>
  <c r="C64" i="20"/>
  <c r="C80" i="20"/>
  <c r="C17" i="20"/>
  <c r="C33" i="20"/>
  <c r="C49" i="20"/>
  <c r="C65" i="20"/>
  <c r="C81" i="20"/>
  <c r="C18" i="20"/>
  <c r="C34" i="20"/>
  <c r="C50" i="20"/>
  <c r="C66" i="20"/>
  <c r="C82" i="20"/>
  <c r="C86" i="20"/>
  <c r="C19" i="20"/>
  <c r="C35" i="20"/>
  <c r="C51" i="20"/>
  <c r="C67" i="20"/>
  <c r="C83" i="20"/>
  <c r="C4" i="20"/>
  <c r="C36" i="20"/>
  <c r="C52" i="20"/>
  <c r="C68" i="20"/>
  <c r="C84" i="20"/>
  <c r="C5" i="20"/>
  <c r="C21" i="20"/>
  <c r="C37" i="20"/>
  <c r="C53" i="20"/>
  <c r="C69" i="20"/>
  <c r="C85" i="20"/>
  <c r="C6" i="20"/>
  <c r="C22" i="20"/>
  <c r="C38" i="20"/>
  <c r="C54" i="20"/>
  <c r="C70" i="20"/>
  <c r="C7" i="20"/>
  <c r="C23" i="20"/>
  <c r="C39" i="20"/>
  <c r="C55" i="20"/>
  <c r="C71" i="20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3" i="17"/>
  <c r="G9" i="17" l="1"/>
  <c r="G11" i="17"/>
  <c r="G12" i="17"/>
  <c r="G13" i="17"/>
  <c r="G15" i="17"/>
  <c r="G16" i="17"/>
  <c r="G18" i="17"/>
  <c r="F9" i="17"/>
  <c r="F12" i="17"/>
  <c r="F11" i="17"/>
  <c r="F10" i="17"/>
  <c r="F13" i="17"/>
  <c r="F8" i="17"/>
  <c r="F4" i="17"/>
  <c r="F18" i="17"/>
  <c r="F15" i="17"/>
  <c r="F16" i="17"/>
  <c r="F14" i="17"/>
  <c r="F7" i="17"/>
  <c r="F17" i="17"/>
  <c r="G17" i="17" s="1"/>
  <c r="F6" i="17"/>
  <c r="F3" i="17"/>
  <c r="F5" i="17"/>
  <c r="I19" i="18"/>
  <c r="E10" i="17"/>
  <c r="E8" i="17"/>
  <c r="G8" i="17" s="1"/>
  <c r="E4" i="17"/>
  <c r="E7" i="17"/>
  <c r="E6" i="17"/>
  <c r="E5" i="17"/>
  <c r="E9" i="18"/>
  <c r="K8" i="15"/>
  <c r="K9" i="15"/>
  <c r="K15" i="15"/>
  <c r="K17" i="15"/>
  <c r="I6" i="15"/>
  <c r="I4" i="15"/>
  <c r="I7" i="15"/>
  <c r="I18" i="15"/>
  <c r="I8" i="15"/>
  <c r="I15" i="15"/>
  <c r="I17" i="15"/>
  <c r="I16" i="15"/>
  <c r="I19" i="15"/>
  <c r="I5" i="15"/>
  <c r="I9" i="15"/>
  <c r="I14" i="15"/>
  <c r="I11" i="15"/>
  <c r="I12" i="15"/>
  <c r="I13" i="15"/>
  <c r="I10" i="15"/>
  <c r="I20" i="15"/>
  <c r="G4" i="15"/>
  <c r="G7" i="15"/>
  <c r="G18" i="15"/>
  <c r="G8" i="15"/>
  <c r="G15" i="15"/>
  <c r="G17" i="15"/>
  <c r="G16" i="15"/>
  <c r="G19" i="15"/>
  <c r="G5" i="15"/>
  <c r="G9" i="15"/>
  <c r="G14" i="15"/>
  <c r="G11" i="15"/>
  <c r="G12" i="15"/>
  <c r="G13" i="15"/>
  <c r="G10" i="15"/>
  <c r="G20" i="15"/>
  <c r="G6" i="15"/>
  <c r="G7" i="17" l="1"/>
  <c r="G10" i="17"/>
  <c r="G6" i="17"/>
  <c r="G5" i="17"/>
  <c r="G14" i="17"/>
  <c r="G3" i="17"/>
  <c r="G4" i="17"/>
  <c r="K5" i="15"/>
  <c r="K10" i="15"/>
  <c r="K11" i="15"/>
  <c r="K12" i="15"/>
  <c r="J8" i="15"/>
  <c r="K19" i="15"/>
  <c r="J17" i="15"/>
  <c r="K18" i="15"/>
  <c r="H6" i="15"/>
  <c r="H7" i="15"/>
  <c r="J7" i="15"/>
  <c r="H4" i="15"/>
  <c r="J4" i="15"/>
  <c r="H19" i="15"/>
  <c r="H8" i="15"/>
  <c r="K20" i="15"/>
  <c r="H18" i="15"/>
  <c r="H17" i="15"/>
  <c r="H12" i="15"/>
  <c r="H15" i="15"/>
  <c r="J5" i="15"/>
  <c r="K13" i="15"/>
  <c r="H11" i="15"/>
  <c r="H9" i="15"/>
  <c r="H5" i="15"/>
  <c r="K16" i="15"/>
  <c r="J16" i="15"/>
  <c r="H14" i="15"/>
  <c r="J15" i="15"/>
  <c r="J18" i="15"/>
  <c r="J9" i="15"/>
  <c r="H16" i="15"/>
  <c r="J14" i="15"/>
  <c r="J19" i="15"/>
  <c r="J20" i="15"/>
  <c r="H10" i="15"/>
  <c r="J10" i="15"/>
  <c r="H20" i="15"/>
  <c r="J6" i="15"/>
  <c r="H13" i="15"/>
  <c r="K6" i="15"/>
  <c r="K4" i="15"/>
  <c r="K7" i="15"/>
  <c r="J12" i="15"/>
  <c r="K14" i="15"/>
  <c r="J11" i="15"/>
  <c r="J13" i="15"/>
  <c r="F19" i="17"/>
  <c r="K6" i="17" s="1"/>
  <c r="E19" i="17"/>
  <c r="J12" i="17" l="1"/>
  <c r="J14" i="17"/>
  <c r="J13" i="17"/>
  <c r="J15" i="17"/>
  <c r="J16" i="17"/>
  <c r="J18" i="17"/>
  <c r="J3" i="17"/>
  <c r="J17" i="17"/>
  <c r="J11" i="17"/>
  <c r="J9" i="17"/>
  <c r="J19" i="17"/>
  <c r="G19" i="17"/>
  <c r="J10" i="17"/>
  <c r="K5" i="17"/>
  <c r="J5" i="17"/>
  <c r="K16" i="17"/>
  <c r="J4" i="17"/>
  <c r="K11" i="17"/>
  <c r="K19" i="17"/>
  <c r="F21" i="17"/>
  <c r="F22" i="17" s="1"/>
  <c r="K7" i="17"/>
  <c r="K14" i="17"/>
  <c r="J6" i="17"/>
  <c r="K15" i="17"/>
  <c r="J8" i="17"/>
  <c r="J7" i="17"/>
  <c r="K8" i="17"/>
  <c r="K9" i="17"/>
  <c r="K4" i="17"/>
  <c r="K13" i="17"/>
  <c r="K18" i="17"/>
  <c r="K17" i="17"/>
  <c r="K10" i="17"/>
  <c r="K12" i="17"/>
  <c r="K3" i="17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3" i="13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4" i="10"/>
  <c r="L25" i="10"/>
  <c r="L24" i="10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3" i="13"/>
  <c r="J24" i="13"/>
  <c r="J23" i="13"/>
  <c r="H22" i="13"/>
  <c r="H5" i="13"/>
  <c r="H6" i="13" s="1"/>
  <c r="H7" i="13" s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4" i="13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" i="13"/>
  <c r="L11" i="17" l="1"/>
  <c r="L8" i="17"/>
  <c r="L5" i="17"/>
  <c r="L7" i="17"/>
  <c r="L14" i="17"/>
  <c r="L19" i="17"/>
  <c r="G21" i="17"/>
  <c r="L16" i="17"/>
  <c r="L13" i="17"/>
  <c r="L17" i="17"/>
  <c r="L12" i="17"/>
  <c r="L15" i="17"/>
  <c r="L18" i="17"/>
  <c r="L9" i="17"/>
  <c r="L3" i="17"/>
  <c r="L4" i="17"/>
  <c r="L10" i="17"/>
  <c r="L6" i="17"/>
  <c r="M309" i="10"/>
  <c r="K309" i="10"/>
  <c r="M128" i="10"/>
  <c r="K128" i="10"/>
  <c r="M75" i="10"/>
  <c r="K75" i="10"/>
  <c r="M134" i="10"/>
  <c r="K134" i="10"/>
  <c r="M83" i="10"/>
  <c r="K83" i="10"/>
  <c r="M13" i="10"/>
  <c r="K13" i="10"/>
  <c r="M94" i="10"/>
  <c r="K94" i="10"/>
  <c r="M57" i="10"/>
  <c r="K57" i="10"/>
  <c r="M96" i="10"/>
  <c r="K96" i="10"/>
  <c r="M61" i="10"/>
  <c r="K61" i="10"/>
  <c r="M281" i="10"/>
  <c r="K281" i="10"/>
  <c r="M15" i="10"/>
  <c r="K15" i="10"/>
  <c r="M59" i="10"/>
  <c r="K59" i="10"/>
  <c r="M46" i="10"/>
  <c r="K46" i="10"/>
  <c r="M159" i="10"/>
  <c r="K159" i="10"/>
  <c r="M185" i="10"/>
  <c r="K185" i="10"/>
  <c r="M99" i="10"/>
  <c r="K99" i="10"/>
  <c r="M302" i="10"/>
  <c r="K302" i="10"/>
  <c r="M305" i="10"/>
  <c r="K305" i="10"/>
  <c r="M36" i="10"/>
  <c r="K36" i="10"/>
  <c r="M129" i="10"/>
  <c r="K129" i="10"/>
  <c r="M126" i="10"/>
  <c r="K126" i="10"/>
  <c r="M109" i="10"/>
  <c r="K109" i="10"/>
  <c r="M300" i="10"/>
  <c r="K300" i="10"/>
  <c r="M229" i="10"/>
  <c r="K229" i="10"/>
  <c r="M236" i="10"/>
  <c r="K236" i="10"/>
  <c r="M73" i="10"/>
  <c r="K73" i="10"/>
  <c r="M136" i="10"/>
  <c r="K136" i="10"/>
  <c r="M201" i="10"/>
  <c r="K201" i="10"/>
  <c r="M41" i="10"/>
  <c r="K41" i="10"/>
  <c r="M294" i="10"/>
  <c r="K294" i="10"/>
  <c r="M244" i="10"/>
  <c r="K244" i="10"/>
  <c r="M190" i="10"/>
  <c r="K190" i="10"/>
  <c r="M140" i="10"/>
  <c r="K140" i="10"/>
  <c r="M113" i="10"/>
  <c r="K113" i="10"/>
  <c r="M139" i="10"/>
  <c r="K139" i="10"/>
  <c r="M51" i="10"/>
  <c r="K51" i="10"/>
  <c r="M243" i="10"/>
  <c r="K243" i="10"/>
  <c r="M27" i="10"/>
  <c r="K27" i="10"/>
  <c r="M218" i="10"/>
  <c r="K218" i="10"/>
  <c r="M210" i="10"/>
  <c r="K210" i="10"/>
  <c r="M194" i="10"/>
  <c r="K194" i="10"/>
  <c r="M226" i="10"/>
  <c r="K226" i="10"/>
  <c r="M178" i="10"/>
  <c r="K178" i="10"/>
  <c r="M152" i="10"/>
  <c r="K152" i="10"/>
  <c r="M273" i="10"/>
  <c r="K273" i="10"/>
  <c r="M35" i="10"/>
  <c r="K35" i="10"/>
  <c r="M77" i="10"/>
  <c r="K77" i="10"/>
  <c r="M304" i="10"/>
  <c r="K304" i="10"/>
  <c r="M54" i="10"/>
  <c r="K54" i="10"/>
  <c r="M32" i="10"/>
  <c r="K32" i="10"/>
  <c r="M169" i="10"/>
  <c r="K169" i="10"/>
  <c r="M267" i="10"/>
  <c r="K267" i="10"/>
  <c r="M163" i="10"/>
  <c r="K163" i="10"/>
  <c r="M45" i="10"/>
  <c r="K45" i="10"/>
  <c r="M31" i="10"/>
  <c r="K31" i="10"/>
  <c r="M47" i="10"/>
  <c r="K47" i="10"/>
  <c r="M120" i="10"/>
  <c r="K120" i="10"/>
  <c r="M183" i="10"/>
  <c r="K183" i="10"/>
  <c r="M195" i="10"/>
  <c r="K195" i="10"/>
  <c r="M307" i="10"/>
  <c r="K307" i="10"/>
  <c r="M180" i="10"/>
  <c r="K180" i="10"/>
  <c r="M283" i="10"/>
  <c r="K283" i="10"/>
  <c r="M265" i="10"/>
  <c r="K265" i="10"/>
  <c r="M196" i="10"/>
  <c r="K196" i="10"/>
  <c r="M101" i="10"/>
  <c r="K101" i="10"/>
  <c r="M262" i="10"/>
  <c r="K262" i="10"/>
  <c r="M79" i="10"/>
  <c r="K79" i="10"/>
  <c r="M205" i="10"/>
  <c r="K205" i="10"/>
  <c r="M52" i="10"/>
  <c r="K52" i="10"/>
  <c r="M206" i="10"/>
  <c r="K206" i="10"/>
  <c r="M211" i="10"/>
  <c r="K211" i="10"/>
  <c r="M209" i="10"/>
  <c r="K209" i="10"/>
  <c r="M121" i="10"/>
  <c r="K121" i="10"/>
  <c r="M130" i="10"/>
  <c r="K130" i="10"/>
  <c r="M175" i="10"/>
  <c r="K175" i="10"/>
  <c r="M198" i="10"/>
  <c r="K198" i="10"/>
  <c r="M16" i="10"/>
  <c r="K16" i="10"/>
  <c r="M34" i="10"/>
  <c r="K34" i="10"/>
  <c r="M87" i="10"/>
  <c r="K87" i="10"/>
  <c r="M158" i="10"/>
  <c r="K158" i="10"/>
  <c r="M276" i="10"/>
  <c r="K276" i="10"/>
  <c r="M217" i="10"/>
  <c r="K217" i="10"/>
  <c r="M107" i="10"/>
  <c r="K107" i="10"/>
  <c r="M248" i="10"/>
  <c r="K248" i="10"/>
  <c r="M249" i="10"/>
  <c r="K249" i="10"/>
  <c r="M221" i="10"/>
  <c r="K221" i="10"/>
  <c r="M114" i="10"/>
  <c r="K114" i="10"/>
  <c r="M184" i="10"/>
  <c r="K184" i="10"/>
  <c r="M112" i="10"/>
  <c r="K112" i="10"/>
  <c r="M260" i="10"/>
  <c r="K260" i="10"/>
  <c r="M155" i="10"/>
  <c r="K155" i="10"/>
  <c r="M287" i="10"/>
  <c r="K287" i="10"/>
  <c r="M233" i="10"/>
  <c r="K233" i="10"/>
  <c r="M84" i="10"/>
  <c r="K84" i="10"/>
  <c r="M279" i="10"/>
  <c r="K279" i="10"/>
  <c r="M188" i="10"/>
  <c r="K188" i="10"/>
  <c r="M4" i="10"/>
  <c r="K4" i="10"/>
  <c r="M181" i="10"/>
  <c r="K181" i="10"/>
  <c r="M225" i="10"/>
  <c r="K225" i="10"/>
  <c r="M299" i="10"/>
  <c r="K299" i="10"/>
  <c r="M123" i="10"/>
  <c r="K123" i="10"/>
  <c r="M257" i="10"/>
  <c r="K257" i="10"/>
  <c r="M186" i="10"/>
  <c r="K186" i="10"/>
  <c r="M246" i="10"/>
  <c r="K246" i="10"/>
  <c r="M69" i="10"/>
  <c r="K69" i="10"/>
  <c r="M269" i="10"/>
  <c r="K269" i="10"/>
  <c r="M207" i="10"/>
  <c r="K207" i="10"/>
  <c r="M177" i="10"/>
  <c r="K177" i="10"/>
  <c r="M122" i="10"/>
  <c r="K122" i="10"/>
  <c r="M256" i="10"/>
  <c r="K256" i="10"/>
  <c r="M166" i="10"/>
  <c r="K166" i="10"/>
  <c r="M222" i="10"/>
  <c r="K222" i="10"/>
  <c r="M227" i="10"/>
  <c r="K227" i="10"/>
  <c r="M252" i="10"/>
  <c r="K252" i="10"/>
  <c r="M66" i="10"/>
  <c r="K66" i="10"/>
  <c r="M223" i="10"/>
  <c r="K223" i="10"/>
  <c r="M29" i="10"/>
  <c r="K29" i="10"/>
  <c r="M215" i="10"/>
  <c r="K215" i="10"/>
  <c r="M168" i="10"/>
  <c r="K168" i="10"/>
  <c r="M234" i="10"/>
  <c r="K234" i="10"/>
  <c r="M20" i="10"/>
  <c r="K20" i="10"/>
  <c r="M49" i="10"/>
  <c r="K49" i="10"/>
  <c r="M242" i="10"/>
  <c r="K242" i="10"/>
  <c r="M286" i="10"/>
  <c r="K286" i="10"/>
  <c r="M277" i="10"/>
  <c r="K277" i="10"/>
  <c r="M116" i="10"/>
  <c r="K116" i="10"/>
  <c r="M237" i="10"/>
  <c r="K237" i="10"/>
  <c r="M289" i="10"/>
  <c r="K289" i="10"/>
  <c r="M91" i="10"/>
  <c r="K91" i="10"/>
  <c r="M154" i="10"/>
  <c r="K154" i="10"/>
  <c r="M275" i="10"/>
  <c r="K275" i="10"/>
  <c r="M18" i="10"/>
  <c r="K18" i="10"/>
  <c r="M102" i="10"/>
  <c r="K102" i="10"/>
  <c r="M23" i="10"/>
  <c r="K23" i="10"/>
  <c r="M213" i="10"/>
  <c r="K213" i="10"/>
  <c r="M303" i="10"/>
  <c r="K303" i="10"/>
  <c r="M255" i="10"/>
  <c r="K255" i="10"/>
  <c r="M301" i="10"/>
  <c r="K301" i="10"/>
  <c r="M40" i="10"/>
  <c r="K40" i="10"/>
  <c r="M182" i="10"/>
  <c r="K182" i="10"/>
  <c r="M144" i="10"/>
  <c r="K144" i="10"/>
  <c r="M170" i="10"/>
  <c r="K170" i="10"/>
  <c r="M200" i="10"/>
  <c r="K200" i="10"/>
  <c r="M235" i="10"/>
  <c r="K235" i="10"/>
  <c r="M179" i="10"/>
  <c r="K179" i="10"/>
  <c r="M98" i="10"/>
  <c r="K98" i="10"/>
  <c r="M78" i="10"/>
  <c r="K78" i="10"/>
  <c r="M43" i="10"/>
  <c r="K43" i="10"/>
  <c r="M48" i="10"/>
  <c r="K48" i="10"/>
  <c r="M10" i="10"/>
  <c r="K10" i="10"/>
  <c r="M189" i="10"/>
  <c r="K189" i="10"/>
  <c r="M208" i="10"/>
  <c r="K208" i="10"/>
  <c r="M162" i="10"/>
  <c r="K162" i="10"/>
  <c r="M28" i="10"/>
  <c r="K28" i="10"/>
  <c r="M104" i="10"/>
  <c r="K104" i="10"/>
  <c r="M245" i="10"/>
  <c r="K245" i="10"/>
  <c r="M292" i="10"/>
  <c r="K292" i="10"/>
  <c r="M272" i="10"/>
  <c r="K272" i="10"/>
  <c r="M199" i="10"/>
  <c r="K199" i="10"/>
  <c r="M5" i="10"/>
  <c r="K5" i="10"/>
  <c r="M251" i="10"/>
  <c r="K251" i="10"/>
  <c r="M161" i="10"/>
  <c r="K161" i="10"/>
  <c r="M125" i="10"/>
  <c r="K125" i="10"/>
  <c r="M82" i="10"/>
  <c r="K82" i="10"/>
  <c r="M142" i="10"/>
  <c r="K142" i="10"/>
  <c r="M192" i="10"/>
  <c r="K192" i="10"/>
  <c r="M132" i="10"/>
  <c r="K132" i="10"/>
  <c r="M153" i="10"/>
  <c r="K153" i="10"/>
  <c r="M19" i="10"/>
  <c r="K19" i="10"/>
  <c r="M53" i="10"/>
  <c r="K53" i="10"/>
  <c r="M72" i="10"/>
  <c r="K72" i="10"/>
  <c r="M133" i="10"/>
  <c r="K133" i="10"/>
  <c r="M44" i="10"/>
  <c r="K44" i="10"/>
  <c r="M80" i="10"/>
  <c r="K80" i="10"/>
  <c r="M254" i="10"/>
  <c r="K254" i="10"/>
  <c r="M14" i="10"/>
  <c r="K14" i="10"/>
  <c r="M17" i="10"/>
  <c r="K17" i="10"/>
  <c r="M89" i="10"/>
  <c r="K89" i="10"/>
  <c r="M230" i="10"/>
  <c r="K230" i="10"/>
  <c r="M282" i="10"/>
  <c r="K282" i="10"/>
  <c r="M21" i="10"/>
  <c r="K21" i="10"/>
  <c r="M63" i="10"/>
  <c r="K63" i="10"/>
  <c r="M263" i="10"/>
  <c r="K263" i="10"/>
  <c r="M56" i="10"/>
  <c r="K56" i="10"/>
  <c r="M81" i="10"/>
  <c r="K81" i="10"/>
  <c r="M165" i="10"/>
  <c r="K165" i="10"/>
  <c r="M115" i="10"/>
  <c r="K115" i="10"/>
  <c r="M117" i="10"/>
  <c r="K117" i="10"/>
  <c r="M306" i="10"/>
  <c r="K306" i="10"/>
  <c r="M297" i="10"/>
  <c r="K297" i="10"/>
  <c r="M241" i="10"/>
  <c r="K241" i="10"/>
  <c r="M108" i="10"/>
  <c r="K108" i="10"/>
  <c r="M6" i="10"/>
  <c r="K6" i="10"/>
  <c r="M93" i="10"/>
  <c r="K93" i="10"/>
  <c r="M231" i="10"/>
  <c r="K231" i="10"/>
  <c r="M11" i="10"/>
  <c r="K11" i="10"/>
  <c r="M290" i="10"/>
  <c r="K290" i="10"/>
  <c r="M150" i="10"/>
  <c r="K150" i="10"/>
  <c r="M70" i="10"/>
  <c r="K70" i="10"/>
  <c r="M50" i="10"/>
  <c r="K50" i="10"/>
  <c r="M295" i="10"/>
  <c r="K295" i="10"/>
  <c r="M160" i="10"/>
  <c r="K160" i="10"/>
  <c r="M145" i="10"/>
  <c r="K145" i="10"/>
  <c r="M67" i="10"/>
  <c r="K67" i="10"/>
  <c r="M204" i="10"/>
  <c r="K204" i="10"/>
  <c r="M214" i="10"/>
  <c r="K214" i="10"/>
  <c r="M64" i="10"/>
  <c r="K64" i="10"/>
  <c r="M308" i="10"/>
  <c r="K308" i="10"/>
  <c r="M203" i="10"/>
  <c r="K203" i="10"/>
  <c r="M250" i="10"/>
  <c r="K250" i="10"/>
  <c r="M197" i="10"/>
  <c r="K197" i="10"/>
  <c r="M296" i="10"/>
  <c r="K296" i="10"/>
  <c r="M62" i="10"/>
  <c r="K62" i="10"/>
  <c r="M298" i="10"/>
  <c r="K298" i="10"/>
  <c r="M119" i="10"/>
  <c r="K119" i="10"/>
  <c r="M100" i="10"/>
  <c r="K100" i="10"/>
  <c r="M224" i="10"/>
  <c r="K224" i="10"/>
  <c r="M293" i="10"/>
  <c r="K293" i="10"/>
  <c r="M228" i="10"/>
  <c r="K228" i="10"/>
  <c r="M167" i="10"/>
  <c r="K167" i="10"/>
  <c r="M247" i="10"/>
  <c r="K247" i="10"/>
  <c r="M71" i="10"/>
  <c r="K71" i="10"/>
  <c r="M131" i="10"/>
  <c r="K131" i="10"/>
  <c r="M164" i="10"/>
  <c r="K164" i="10"/>
  <c r="M187" i="10"/>
  <c r="K187" i="10"/>
  <c r="M148" i="10"/>
  <c r="K148" i="10"/>
  <c r="M146" i="10"/>
  <c r="K146" i="10"/>
  <c r="M97" i="10"/>
  <c r="K97" i="10"/>
  <c r="M147" i="10"/>
  <c r="K147" i="10"/>
  <c r="M7" i="10"/>
  <c r="K7" i="10"/>
  <c r="M127" i="10"/>
  <c r="K127" i="10"/>
  <c r="M253" i="10"/>
  <c r="K253" i="10"/>
  <c r="M149" i="10"/>
  <c r="K149" i="10"/>
  <c r="M138" i="10"/>
  <c r="K138" i="10"/>
  <c r="M171" i="10"/>
  <c r="K171" i="10"/>
  <c r="M58" i="10"/>
  <c r="K58" i="10"/>
  <c r="M232" i="10"/>
  <c r="K232" i="10"/>
  <c r="M157" i="10"/>
  <c r="K157" i="10"/>
  <c r="M110" i="10"/>
  <c r="K110" i="10"/>
  <c r="M143" i="10"/>
  <c r="K143" i="10"/>
  <c r="M106" i="10"/>
  <c r="K106" i="10"/>
  <c r="M240" i="10"/>
  <c r="K240" i="10"/>
  <c r="M30" i="10"/>
  <c r="K30" i="10"/>
  <c r="M191" i="10"/>
  <c r="K191" i="10"/>
  <c r="M55" i="10"/>
  <c r="K55" i="10"/>
  <c r="M264" i="10"/>
  <c r="K264" i="10"/>
  <c r="M22" i="10"/>
  <c r="K22" i="10"/>
  <c r="M103" i="10"/>
  <c r="K103" i="10"/>
  <c r="M76" i="10"/>
  <c r="K76" i="10"/>
  <c r="M124" i="10"/>
  <c r="K124" i="10"/>
  <c r="M288" i="10"/>
  <c r="K288" i="10"/>
  <c r="M137" i="10"/>
  <c r="K137" i="10"/>
  <c r="M239" i="10"/>
  <c r="K239" i="10"/>
  <c r="M60" i="10"/>
  <c r="K60" i="10"/>
  <c r="M111" i="10"/>
  <c r="K111" i="10"/>
  <c r="M220" i="10"/>
  <c r="K220" i="10"/>
  <c r="M285" i="10"/>
  <c r="K285" i="10"/>
  <c r="M284" i="10"/>
  <c r="K284" i="10"/>
  <c r="M202" i="10"/>
  <c r="K202" i="10"/>
  <c r="M268" i="10"/>
  <c r="K268" i="10"/>
  <c r="M173" i="10"/>
  <c r="K173" i="10"/>
  <c r="M92" i="10"/>
  <c r="K92" i="10"/>
  <c r="M65" i="10"/>
  <c r="K65" i="10"/>
  <c r="M86" i="10"/>
  <c r="K86" i="10"/>
  <c r="M280" i="10"/>
  <c r="K280" i="10"/>
  <c r="M39" i="10"/>
  <c r="K39" i="10"/>
  <c r="M151" i="10"/>
  <c r="K151" i="10"/>
  <c r="M141" i="10"/>
  <c r="K141" i="10"/>
  <c r="M193" i="10"/>
  <c r="K193" i="10"/>
  <c r="M258" i="10"/>
  <c r="K258" i="10"/>
  <c r="M8" i="10"/>
  <c r="K8" i="10"/>
  <c r="M37" i="10"/>
  <c r="K37" i="10"/>
  <c r="M172" i="10"/>
  <c r="K172" i="10"/>
  <c r="M105" i="10"/>
  <c r="K105" i="10"/>
  <c r="M174" i="10"/>
  <c r="K174" i="10"/>
  <c r="M85" i="10"/>
  <c r="K85" i="10"/>
  <c r="M42" i="10"/>
  <c r="K42" i="10"/>
  <c r="M38" i="10"/>
  <c r="K38" i="10"/>
  <c r="M216" i="10"/>
  <c r="K216" i="10"/>
  <c r="M271" i="10"/>
  <c r="K271" i="10"/>
  <c r="M278" i="10"/>
  <c r="K278" i="10"/>
  <c r="M219" i="10"/>
  <c r="K219" i="10"/>
  <c r="M266" i="10"/>
  <c r="K266" i="10"/>
  <c r="M176" i="10"/>
  <c r="K176" i="10"/>
  <c r="M118" i="10"/>
  <c r="K118" i="10"/>
  <c r="M88" i="10"/>
  <c r="K88" i="10"/>
  <c r="M291" i="10"/>
  <c r="K291" i="10"/>
  <c r="M135" i="10"/>
  <c r="K135" i="10"/>
  <c r="M90" i="10"/>
  <c r="K90" i="10"/>
  <c r="M74" i="10"/>
  <c r="K74" i="10"/>
  <c r="M156" i="10"/>
  <c r="K156" i="10"/>
  <c r="M12" i="10"/>
  <c r="K12" i="10"/>
  <c r="M95" i="10"/>
  <c r="K95" i="10"/>
  <c r="M270" i="10"/>
  <c r="K270" i="10"/>
  <c r="M33" i="10"/>
  <c r="K33" i="10"/>
  <c r="M212" i="10"/>
  <c r="K212" i="10"/>
  <c r="M68" i="10"/>
  <c r="K68" i="10"/>
  <c r="M9" i="10"/>
  <c r="K9" i="10"/>
  <c r="M238" i="10"/>
  <c r="K238" i="10"/>
  <c r="M261" i="10"/>
  <c r="K261" i="10"/>
  <c r="M274" i="10"/>
  <c r="K274" i="10"/>
  <c r="M259" i="10"/>
  <c r="K259" i="10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2" i="11"/>
  <c r="F306" i="10" l="1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4" i="10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J8" i="5"/>
  <c r="J9" i="5"/>
  <c r="J10" i="5"/>
  <c r="H8" i="5"/>
  <c r="H9" i="5"/>
  <c r="H10" i="5"/>
  <c r="H20" i="5"/>
  <c r="J12" i="5" l="1"/>
  <c r="J17" i="5"/>
  <c r="H18" i="5"/>
  <c r="J13" i="5"/>
  <c r="H17" i="5"/>
  <c r="J16" i="5"/>
  <c r="J15" i="5"/>
  <c r="J14" i="5"/>
  <c r="H14" i="5"/>
  <c r="H13" i="5"/>
  <c r="K13" i="5"/>
  <c r="H16" i="5"/>
  <c r="H12" i="5"/>
  <c r="K12" i="5"/>
  <c r="H19" i="5"/>
  <c r="H15" i="5"/>
  <c r="H11" i="5"/>
  <c r="J11" i="5"/>
  <c r="K14" i="5"/>
  <c r="H7" i="5"/>
  <c r="J7" i="5"/>
  <c r="K11" i="5"/>
  <c r="K15" i="5"/>
  <c r="H6" i="5"/>
  <c r="J6" i="5"/>
  <c r="H4" i="5"/>
  <c r="H5" i="5"/>
  <c r="K5" i="5"/>
  <c r="K16" i="5"/>
  <c r="J18" i="5"/>
  <c r="K4" i="5"/>
  <c r="K19" i="5"/>
  <c r="K18" i="5"/>
  <c r="K17" i="5"/>
  <c r="K10" i="5"/>
  <c r="K8" i="5"/>
  <c r="J19" i="5"/>
  <c r="K7" i="5"/>
  <c r="J4" i="5"/>
  <c r="J20" i="5"/>
  <c r="K6" i="5"/>
  <c r="J5" i="5"/>
  <c r="K20" i="5"/>
  <c r="K9" i="5"/>
  <c r="G10" i="1"/>
  <c r="G31" i="1" s="1"/>
  <c r="G20" i="1"/>
  <c r="I21" i="1" s="1"/>
  <c r="G9" i="1"/>
  <c r="G19" i="1"/>
  <c r="G8" i="1"/>
  <c r="G18" i="1"/>
  <c r="G7" i="1"/>
  <c r="I7" i="1" s="1"/>
  <c r="F20" i="1"/>
  <c r="H20" i="1" s="1"/>
  <c r="F19" i="1"/>
  <c r="H19" i="1" s="1"/>
  <c r="H18" i="1"/>
  <c r="F18" i="1"/>
  <c r="F17" i="1"/>
  <c r="H17" i="1" s="1"/>
  <c r="F16" i="1"/>
  <c r="H16" i="1" s="1"/>
  <c r="F15" i="1"/>
  <c r="F25" i="1" s="1"/>
  <c r="F10" i="1"/>
  <c r="L10" i="1" s="1"/>
  <c r="F9" i="1"/>
  <c r="F8" i="1"/>
  <c r="H8" i="1" s="1"/>
  <c r="F7" i="1"/>
  <c r="F28" i="1" s="1"/>
  <c r="H28" i="1" s="1"/>
  <c r="L6" i="1"/>
  <c r="H6" i="1"/>
  <c r="G6" i="1"/>
  <c r="F6" i="1"/>
  <c r="F27" i="1" s="1"/>
  <c r="F5" i="1"/>
  <c r="L5" i="1" s="1"/>
  <c r="F4" i="1"/>
  <c r="F12" i="1" l="1"/>
  <c r="G16" i="1"/>
  <c r="G5" i="1"/>
  <c r="I6" i="1" s="1"/>
  <c r="G15" i="1"/>
  <c r="I19" i="1"/>
  <c r="G4" i="1"/>
  <c r="I5" i="1" s="1"/>
  <c r="G17" i="1"/>
  <c r="I17" i="1" s="1"/>
  <c r="L8" i="1"/>
  <c r="F30" i="1"/>
  <c r="H9" i="1"/>
  <c r="I20" i="1"/>
  <c r="I16" i="1"/>
  <c r="G30" i="1"/>
  <c r="I31" i="1" s="1"/>
  <c r="G29" i="1"/>
  <c r="I8" i="1"/>
  <c r="H30" i="1"/>
  <c r="H27" i="1"/>
  <c r="G28" i="1"/>
  <c r="I9" i="1"/>
  <c r="L9" i="1"/>
  <c r="F29" i="1"/>
  <c r="H29" i="1" s="1"/>
  <c r="F26" i="1"/>
  <c r="H26" i="1" s="1"/>
  <c r="H7" i="1"/>
  <c r="L7" i="1"/>
  <c r="H10" i="1"/>
  <c r="I10" i="1"/>
  <c r="H5" i="1"/>
  <c r="G26" i="1" l="1"/>
  <c r="G25" i="1"/>
  <c r="G12" i="1"/>
  <c r="I26" i="1"/>
  <c r="G27" i="1"/>
  <c r="I28" i="1" s="1"/>
  <c r="I18" i="1"/>
  <c r="I29" i="1"/>
  <c r="I27" i="1"/>
  <c r="I30" i="1"/>
  <c r="H260" i="10"/>
  <c r="H261" i="10"/>
  <c r="H262" i="10"/>
  <c r="H263" i="10"/>
  <c r="H264" i="10"/>
  <c r="H265" i="10"/>
  <c r="H266" i="10"/>
  <c r="H267" i="10"/>
  <c r="H268" i="10"/>
  <c r="H269" i="10" s="1"/>
  <c r="H270" i="10" s="1"/>
  <c r="H271" i="10" s="1"/>
  <c r="H272" i="10" s="1"/>
  <c r="H273" i="10" s="1"/>
  <c r="H274" i="10" s="1"/>
  <c r="H275" i="10" s="1"/>
  <c r="H276" i="10" s="1"/>
  <c r="H277" i="10" s="1"/>
  <c r="H278" i="10" s="1"/>
  <c r="H279" i="10" s="1"/>
  <c r="H280" i="10" s="1"/>
  <c r="H281" i="10" s="1"/>
  <c r="H282" i="10" s="1"/>
  <c r="H283" i="10" s="1"/>
  <c r="H284" i="10" s="1"/>
  <c r="H285" i="10" s="1"/>
  <c r="H286" i="10" s="1"/>
  <c r="H287" i="10" s="1"/>
  <c r="H288" i="10" s="1"/>
  <c r="H289" i="10" s="1"/>
  <c r="H290" i="10" s="1"/>
  <c r="H291" i="10" s="1"/>
  <c r="H292" i="10" s="1"/>
  <c r="H293" i="10" s="1"/>
  <c r="H294" i="10" s="1"/>
  <c r="H295" i="10" s="1"/>
  <c r="H296" i="10" s="1"/>
  <c r="H297" i="10" s="1"/>
  <c r="H298" i="10" s="1"/>
  <c r="H299" i="10" s="1"/>
  <c r="H300" i="10" s="1"/>
  <c r="H301" i="10" s="1"/>
  <c r="H302" i="10" s="1"/>
  <c r="H303" i="10" s="1"/>
  <c r="H304" i="10" s="1"/>
  <c r="H305" i="10" s="1"/>
  <c r="H306" i="10" s="1"/>
  <c r="H307" i="10" s="1"/>
  <c r="H308" i="10" s="1"/>
  <c r="H4" i="10"/>
  <c r="H5" i="10"/>
  <c r="H6" i="10"/>
  <c r="H7" i="10"/>
  <c r="H8" i="10"/>
  <c r="H9" i="10"/>
  <c r="H10" i="10"/>
  <c r="H11" i="10"/>
  <c r="H12" i="10"/>
  <c r="H13" i="10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102" i="10" s="1"/>
  <c r="H103" i="10" s="1"/>
  <c r="H104" i="10" s="1"/>
  <c r="H105" i="10" s="1"/>
  <c r="H106" i="10" s="1"/>
  <c r="H107" i="10" s="1"/>
  <c r="H108" i="10" s="1"/>
  <c r="H109" i="10" s="1"/>
  <c r="H110" i="10" s="1"/>
  <c r="H111" i="10" s="1"/>
  <c r="H112" i="10" s="1"/>
  <c r="H113" i="10" s="1"/>
  <c r="H114" i="10" s="1"/>
  <c r="H115" i="10" s="1"/>
  <c r="H116" i="10" s="1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H153" i="10" s="1"/>
  <c r="H154" i="10" s="1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7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88" i="10" s="1"/>
  <c r="H189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H221" i="10" s="1"/>
  <c r="H222" i="10" s="1"/>
  <c r="H223" i="10" s="1"/>
  <c r="H224" i="10" s="1"/>
  <c r="H225" i="10" s="1"/>
  <c r="H226" i="10" s="1"/>
  <c r="H227" i="10" s="1"/>
  <c r="H228" i="10" s="1"/>
  <c r="H229" i="10" s="1"/>
  <c r="H230" i="10" s="1"/>
  <c r="H231" i="10" s="1"/>
  <c r="H232" i="10" s="1"/>
  <c r="H233" i="10" s="1"/>
  <c r="H234" i="10" s="1"/>
  <c r="H235" i="10" s="1"/>
  <c r="H236" i="10" s="1"/>
  <c r="H237" i="10" s="1"/>
  <c r="H238" i="10" s="1"/>
  <c r="H239" i="10" s="1"/>
  <c r="H240" i="10" s="1"/>
  <c r="H241" i="10" s="1"/>
  <c r="H242" i="10" s="1"/>
  <c r="H243" i="10" s="1"/>
  <c r="H244" i="10" s="1"/>
  <c r="H245" i="10" s="1"/>
  <c r="H246" i="10" s="1"/>
  <c r="H247" i="10" s="1"/>
  <c r="H248" i="10" s="1"/>
  <c r="H249" i="10" s="1"/>
  <c r="H250" i="10" s="1"/>
  <c r="H251" i="10" s="1"/>
  <c r="H252" i="10" s="1"/>
  <c r="H253" i="10" s="1"/>
  <c r="H254" i="10" s="1"/>
  <c r="H255" i="10" s="1"/>
  <c r="H256" i="10" s="1"/>
  <c r="H257" i="10" s="1"/>
  <c r="H258" i="10" s="1"/>
</calcChain>
</file>

<file path=xl/sharedStrings.xml><?xml version="1.0" encoding="utf-8"?>
<sst xmlns="http://schemas.openxmlformats.org/spreadsheetml/2006/main" count="2879" uniqueCount="582">
  <si>
    <t>IMPUESTO TERRITORIAL</t>
  </si>
  <si>
    <t>TOTAL ($ Corrientes)</t>
  </si>
  <si>
    <t>1° Semestre</t>
  </si>
  <si>
    <t>Variación %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</si>
  <si>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</si>
  <si>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</si>
  <si>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</si>
  <si>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</si>
  <si>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</si>
  <si>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</si>
  <si>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</si>
  <si>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</si>
  <si>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</si>
  <si>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</si>
  <si>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2° semestre</t>
  </si>
  <si>
    <t>dic</t>
  </si>
  <si>
    <t>Anual</t>
  </si>
  <si>
    <t>ALGARROBO</t>
  </si>
  <si>
    <t>ALHUE</t>
  </si>
  <si>
    <t>ALTO BIO BIO</t>
  </si>
  <si>
    <t>ALTO DEL CARMEN</t>
  </si>
  <si>
    <t>ALTO HOSPICIO</t>
  </si>
  <si>
    <t>ANCUD</t>
  </si>
  <si>
    <t>ANDACOLLO</t>
  </si>
  <si>
    <t>ANGOL</t>
  </si>
  <si>
    <t>ANTOFAGASTA</t>
  </si>
  <si>
    <t>ANTUCO</t>
  </si>
  <si>
    <t>ARAUCO</t>
  </si>
  <si>
    <t>ARICA</t>
  </si>
  <si>
    <t>AYSEN</t>
  </si>
  <si>
    <t>BUIN</t>
  </si>
  <si>
    <t>BULNES</t>
  </si>
  <si>
    <t>CABILDO</t>
  </si>
  <si>
    <t>CABRERO</t>
  </si>
  <si>
    <t>CALAMA</t>
  </si>
  <si>
    <t>CALBUCO</t>
  </si>
  <si>
    <t>CALDERA</t>
  </si>
  <si>
    <t>CALERA DE TANGO</t>
  </si>
  <si>
    <t>CALLE LARGA</t>
  </si>
  <si>
    <t>CAMARONES</t>
  </si>
  <si>
    <t>CAMINA</t>
  </si>
  <si>
    <t>CANELA</t>
  </si>
  <si>
    <t>CANETE</t>
  </si>
  <si>
    <t>CARAHUE</t>
  </si>
  <si>
    <t>CARTAGENA</t>
  </si>
  <si>
    <t>CASABLANCA</t>
  </si>
  <si>
    <t>CASTRO</t>
  </si>
  <si>
    <t>CATEMU</t>
  </si>
  <si>
    <t>CAUQUENES</t>
  </si>
  <si>
    <t>CERRILLOS</t>
  </si>
  <si>
    <t>CERRO NAVIA</t>
  </si>
  <si>
    <t>CHAITEN</t>
  </si>
  <si>
    <t>CHANARAL</t>
  </si>
  <si>
    <t>CHANCO</t>
  </si>
  <si>
    <t>CHEPICA</t>
  </si>
  <si>
    <t>CHIGUAYANTE</t>
  </si>
  <si>
    <t>CHILE CHICO</t>
  </si>
  <si>
    <t>CHILLAN</t>
  </si>
  <si>
    <t>CHILLAN VIEJO</t>
  </si>
  <si>
    <t>CHIMBARONGO</t>
  </si>
  <si>
    <t>CHOLCHOL</t>
  </si>
  <si>
    <t>CHONCHI</t>
  </si>
  <si>
    <t>CISNES</t>
  </si>
  <si>
    <t>COBQUECURA</t>
  </si>
  <si>
    <t>COCHAMO</t>
  </si>
  <si>
    <t>COCHRANE</t>
  </si>
  <si>
    <t>CODEGUA</t>
  </si>
  <si>
    <t>COELEMU</t>
  </si>
  <si>
    <t>COIHUECO</t>
  </si>
  <si>
    <t>COINCO</t>
  </si>
  <si>
    <t>COLBUN</t>
  </si>
  <si>
    <t>COLCHANE</t>
  </si>
  <si>
    <t>COLINA</t>
  </si>
  <si>
    <t>COLLIPULLI</t>
  </si>
  <si>
    <t>COLTAUCO</t>
  </si>
  <si>
    <t>COMBARBALA</t>
  </si>
  <si>
    <t>CONCEPCION</t>
  </si>
  <si>
    <t>CONCHALI</t>
  </si>
  <si>
    <t>CONCON</t>
  </si>
  <si>
    <t>CONSTITUCION</t>
  </si>
  <si>
    <t>CONTULMO</t>
  </si>
  <si>
    <t>COPIAPO</t>
  </si>
  <si>
    <t>COQUIMBO</t>
  </si>
  <si>
    <t>CORONEL</t>
  </si>
  <si>
    <t>CORRAL</t>
  </si>
  <si>
    <t>COYHAIQUE</t>
  </si>
  <si>
    <t>CUNCO</t>
  </si>
  <si>
    <t>CURACAUTIN</t>
  </si>
  <si>
    <t>CURACAVI</t>
  </si>
  <si>
    <t>CURACO DE VELEZ</t>
  </si>
  <si>
    <t>CURANILAHUE</t>
  </si>
  <si>
    <t>CURARREHUE</t>
  </si>
  <si>
    <t>CUREPTO</t>
  </si>
  <si>
    <t>CURICO</t>
  </si>
  <si>
    <t>DALCAHUE</t>
  </si>
  <si>
    <t>DIEGO DE ALMAGRO</t>
  </si>
  <si>
    <t>DONIHUE</t>
  </si>
  <si>
    <t>EL BOSQUE</t>
  </si>
  <si>
    <t>EL CARMEN</t>
  </si>
  <si>
    <t>EL MONTE</t>
  </si>
  <si>
    <t>EL QUISCO</t>
  </si>
  <si>
    <t>EL TABO</t>
  </si>
  <si>
    <t>EMPEDRADO</t>
  </si>
  <si>
    <t>ERCILLA</t>
  </si>
  <si>
    <t>ESTACION CENTRAL</t>
  </si>
  <si>
    <t>FLORIDA</t>
  </si>
  <si>
    <t>FREIRE</t>
  </si>
  <si>
    <t>FREIRINA</t>
  </si>
  <si>
    <t>FRESIA</t>
  </si>
  <si>
    <t>FRUTILLAR</t>
  </si>
  <si>
    <t>FUTALEUFU</t>
  </si>
  <si>
    <t>FUTRONO</t>
  </si>
  <si>
    <t>GALVARINO</t>
  </si>
  <si>
    <t>GORBEA</t>
  </si>
  <si>
    <t>GRAL LAGOS</t>
  </si>
  <si>
    <t>GRANEROS</t>
  </si>
  <si>
    <t>GUAITECAS</t>
  </si>
  <si>
    <t>HIJUELAS</t>
  </si>
  <si>
    <t>HUALAIHUE</t>
  </si>
  <si>
    <t>HUALANE</t>
  </si>
  <si>
    <t>HUALPEN</t>
  </si>
  <si>
    <t>HUALQUI</t>
  </si>
  <si>
    <t>HUARA</t>
  </si>
  <si>
    <t>HUASCO</t>
  </si>
  <si>
    <t>HUECHURABA</t>
  </si>
  <si>
    <t>ILLAPEL</t>
  </si>
  <si>
    <t>INDEPENDENCIA</t>
  </si>
  <si>
    <t>IQUIQUE</t>
  </si>
  <si>
    <t>ISLA DE MAIPO</t>
  </si>
  <si>
    <t>JUAN FERNANDEZ</t>
  </si>
  <si>
    <t>LA CALERA</t>
  </si>
  <si>
    <t>LA CISTERNA</t>
  </si>
  <si>
    <t>LA CRUZ</t>
  </si>
  <si>
    <t>LA ESTRELLA</t>
  </si>
  <si>
    <t>LA FLORIDA</t>
  </si>
  <si>
    <t>LA GRANJA</t>
  </si>
  <si>
    <t>LA HIGUERA</t>
  </si>
  <si>
    <t>LA LIGUA</t>
  </si>
  <si>
    <t>LA PINTANA</t>
  </si>
  <si>
    <t>LA REINA</t>
  </si>
  <si>
    <t>LA SERENA</t>
  </si>
  <si>
    <t>LA UNION</t>
  </si>
  <si>
    <t>LAGO RANCO</t>
  </si>
  <si>
    <t>LAGO VERDE</t>
  </si>
  <si>
    <t>LAGUNA BLANCA</t>
  </si>
  <si>
    <t>LAJA</t>
  </si>
  <si>
    <t>LAMPA</t>
  </si>
  <si>
    <t>LANCO</t>
  </si>
  <si>
    <t>LAS CABRAS</t>
  </si>
  <si>
    <t>LAS CONDES</t>
  </si>
  <si>
    <t>LAUTARO</t>
  </si>
  <si>
    <t>LEBU</t>
  </si>
  <si>
    <t>LICANTEN</t>
  </si>
  <si>
    <t>LIMACHE</t>
  </si>
  <si>
    <t>LINARES</t>
  </si>
  <si>
    <t>LITUECHE</t>
  </si>
  <si>
    <t>LLANQUIHUE</t>
  </si>
  <si>
    <t>LLAY LLAY</t>
  </si>
  <si>
    <t>LO BARNECHEA</t>
  </si>
  <si>
    <t>LO ESPEJO</t>
  </si>
  <si>
    <t>LO PRADO</t>
  </si>
  <si>
    <t>LOLOL</t>
  </si>
  <si>
    <t>LONCOCHE</t>
  </si>
  <si>
    <t>LONGAVI</t>
  </si>
  <si>
    <t>LONQUIMAY</t>
  </si>
  <si>
    <t>LOS ALAMOS</t>
  </si>
  <si>
    <t>LOS ANDES</t>
  </si>
  <si>
    <t>LOS ANGELES</t>
  </si>
  <si>
    <t>LOS LAGOS</t>
  </si>
  <si>
    <t>LOS MUERMOS</t>
  </si>
  <si>
    <t>LOS SAUCES</t>
  </si>
  <si>
    <t>LOS VILOS</t>
  </si>
  <si>
    <t>LOTA</t>
  </si>
  <si>
    <t>LUMACO</t>
  </si>
  <si>
    <t>MACHALI</t>
  </si>
  <si>
    <t>MACUL</t>
  </si>
  <si>
    <t>MAFIL</t>
  </si>
  <si>
    <t>MAIPU</t>
  </si>
  <si>
    <t>MALLOA</t>
  </si>
  <si>
    <t>MARCHIGUE</t>
  </si>
  <si>
    <t>MARIA ELENA</t>
  </si>
  <si>
    <t>MARIA PINTO</t>
  </si>
  <si>
    <t>MARIQUINA</t>
  </si>
  <si>
    <t>MAULE</t>
  </si>
  <si>
    <t>MAULLIN</t>
  </si>
  <si>
    <t>MEJILLONES</t>
  </si>
  <si>
    <t>MELIPEUCO</t>
  </si>
  <si>
    <t>MELIPILLA</t>
  </si>
  <si>
    <t>MOLINA</t>
  </si>
  <si>
    <t>MONTE PATRIA</t>
  </si>
  <si>
    <t>MULCHEN</t>
  </si>
  <si>
    <t>NACIMIENTO</t>
  </si>
  <si>
    <t>NANCAGUA</t>
  </si>
  <si>
    <t>NAVIDAD</t>
  </si>
  <si>
    <t>NEGRETE</t>
  </si>
  <si>
    <t>NINHUE</t>
  </si>
  <si>
    <t>NIQUEN</t>
  </si>
  <si>
    <t>NOGALES</t>
  </si>
  <si>
    <t>NUEVA IMPERIAL</t>
  </si>
  <si>
    <t>NUNOA</t>
  </si>
  <si>
    <t>O'HIGGINS</t>
  </si>
  <si>
    <t>OLIVAR</t>
  </si>
  <si>
    <t>OLLAGUE</t>
  </si>
  <si>
    <t>OLMUE</t>
  </si>
  <si>
    <t>OSORNO</t>
  </si>
  <si>
    <t>OVALLE</t>
  </si>
  <si>
    <t>PADRE HURTADO</t>
  </si>
  <si>
    <t>PADRE LAS CASAS</t>
  </si>
  <si>
    <t>PAIHUANO</t>
  </si>
  <si>
    <t>PAILLACO</t>
  </si>
  <si>
    <t>PAINE</t>
  </si>
  <si>
    <t>PALENA</t>
  </si>
  <si>
    <t>PALMILLA</t>
  </si>
  <si>
    <t>PANGUIPULLI</t>
  </si>
  <si>
    <t>PANQUEHUE</t>
  </si>
  <si>
    <t>PAPUDO</t>
  </si>
  <si>
    <t>PAREDONES</t>
  </si>
  <si>
    <t>PARRAL</t>
  </si>
  <si>
    <t>PEDRO AGUIRRE CERDA</t>
  </si>
  <si>
    <t>PELARCO</t>
  </si>
  <si>
    <t>PELLUHUE</t>
  </si>
  <si>
    <t>PEMUCO</t>
  </si>
  <si>
    <t>PENAFLOR</t>
  </si>
  <si>
    <t>PENALOLEN</t>
  </si>
  <si>
    <t>PENCAHUE</t>
  </si>
  <si>
    <t>PENCO</t>
  </si>
  <si>
    <t>PERALILLO</t>
  </si>
  <si>
    <t>PERQUENCO</t>
  </si>
  <si>
    <t>PETORCA</t>
  </si>
  <si>
    <t>PEUMO</t>
  </si>
  <si>
    <t>PICA</t>
  </si>
  <si>
    <t>PICHIDEGUA</t>
  </si>
  <si>
    <t>PICHILEMU</t>
  </si>
  <si>
    <t>PINTO</t>
  </si>
  <si>
    <t>PIRQUE</t>
  </si>
  <si>
    <t>PITRUFQUEN</t>
  </si>
  <si>
    <t>PLACILLA</t>
  </si>
  <si>
    <t>PORTEZUELO</t>
  </si>
  <si>
    <t>PORVENIR</t>
  </si>
  <si>
    <t>POZO ALMONTE</t>
  </si>
  <si>
    <t>PRIMAVERA</t>
  </si>
  <si>
    <t>PROVIDENCIA</t>
  </si>
  <si>
    <t>PUCHUNCAVI</t>
  </si>
  <si>
    <t>PUCON</t>
  </si>
  <si>
    <t>PUDAHUEL</t>
  </si>
  <si>
    <t>PUENTE ALTO</t>
  </si>
  <si>
    <t>PUERTO MONTT</t>
  </si>
  <si>
    <t>PUERTO NATALES</t>
  </si>
  <si>
    <t>PUERTO OCTAY</t>
  </si>
  <si>
    <t>PUERTO SAAVEDRA</t>
  </si>
  <si>
    <t>PUERTO VARAS</t>
  </si>
  <si>
    <t>PUMANQUE</t>
  </si>
  <si>
    <t>PUNITAQUI</t>
  </si>
  <si>
    <t>PUNTA ARENAS</t>
  </si>
  <si>
    <t>PUQUELDON</t>
  </si>
  <si>
    <t>PUREN</t>
  </si>
  <si>
    <t>PURRANQUE</t>
  </si>
  <si>
    <t>PUTAENDO</t>
  </si>
  <si>
    <t>PUTRE</t>
  </si>
  <si>
    <t>PUYEHUE</t>
  </si>
  <si>
    <t>QUEILEN</t>
  </si>
  <si>
    <t>QUELLON</t>
  </si>
  <si>
    <t>QUEMCHI</t>
  </si>
  <si>
    <t>QUILACO</t>
  </si>
  <si>
    <t>QUILICURA</t>
  </si>
  <si>
    <t>QUILLECO</t>
  </si>
  <si>
    <t>QUILLON</t>
  </si>
  <si>
    <t>QUILLOTA</t>
  </si>
  <si>
    <t>QUILPUE</t>
  </si>
  <si>
    <t>QUINCHAO</t>
  </si>
  <si>
    <t>QUINTA DE TILCOCO</t>
  </si>
  <si>
    <t>QUINTA NORMAL</t>
  </si>
  <si>
    <t>QUINTERO</t>
  </si>
  <si>
    <t>QUIRIHUE</t>
  </si>
  <si>
    <t>RANCAGUA</t>
  </si>
  <si>
    <t>RANQUIL</t>
  </si>
  <si>
    <t>RAUCO</t>
  </si>
  <si>
    <t>RECOLETA</t>
  </si>
  <si>
    <t>RENAICO</t>
  </si>
  <si>
    <t>RENCA</t>
  </si>
  <si>
    <t>RENGO</t>
  </si>
  <si>
    <t>REQUINOA</t>
  </si>
  <si>
    <t>RETIRO</t>
  </si>
  <si>
    <t>RINCONADA</t>
  </si>
  <si>
    <t>RIO BUENO</t>
  </si>
  <si>
    <t>RIO CLARO</t>
  </si>
  <si>
    <t>RIO HURTADO</t>
  </si>
  <si>
    <t>RIO IBANEZ</t>
  </si>
  <si>
    <t>RIO NEGRO</t>
  </si>
  <si>
    <t>RIO VERDE</t>
  </si>
  <si>
    <t>ROMERAL</t>
  </si>
  <si>
    <t>SAGRADA FAMILIA</t>
  </si>
  <si>
    <t>SALAMANCA</t>
  </si>
  <si>
    <t>SAN ANTONIO</t>
  </si>
  <si>
    <t>SAN BERNARDO</t>
  </si>
  <si>
    <t>SAN CARLOS</t>
  </si>
  <si>
    <t>SAN CLEMENTE</t>
  </si>
  <si>
    <t>SAN ESTEBAN</t>
  </si>
  <si>
    <t>SAN FABIAN</t>
  </si>
  <si>
    <t>SAN FCO MOSTAZAL</t>
  </si>
  <si>
    <t>SAN FELIPE</t>
  </si>
  <si>
    <t>SAN FERNANDO</t>
  </si>
  <si>
    <t>SAN GREGORIO</t>
  </si>
  <si>
    <t>SAN IGNACIO</t>
  </si>
  <si>
    <t>SAN JAVIER</t>
  </si>
  <si>
    <t>SAN JOAQUIN</t>
  </si>
  <si>
    <t>SAN JOSE DE MAIPO</t>
  </si>
  <si>
    <t>SAN JUAN DE LA COSTA</t>
  </si>
  <si>
    <t>SAN MIGUEL</t>
  </si>
  <si>
    <t>SAN NICOLAS</t>
  </si>
  <si>
    <t>SAN PABLO</t>
  </si>
  <si>
    <t>SAN PEDRO</t>
  </si>
  <si>
    <t>SAN PEDRO DE ATACAMA</t>
  </si>
  <si>
    <t>SAN PEDRO DE LA PAZ</t>
  </si>
  <si>
    <t>SAN RAFAEL</t>
  </si>
  <si>
    <t>SAN RAMON</t>
  </si>
  <si>
    <t>SAN ROSENDO</t>
  </si>
  <si>
    <t>SAN VICENTE</t>
  </si>
  <si>
    <t>SANTA BARBARA</t>
  </si>
  <si>
    <t>SANTA CRUZ</t>
  </si>
  <si>
    <t>SANTA JUANA</t>
  </si>
  <si>
    <t>SANTA MARIA</t>
  </si>
  <si>
    <t>SANTIAGO</t>
  </si>
  <si>
    <t>SANTO DOMINGO</t>
  </si>
  <si>
    <t>SIERRA GORDA</t>
  </si>
  <si>
    <t>SIN COMUNA 2</t>
  </si>
  <si>
    <t>TALAGANTE</t>
  </si>
  <si>
    <t>TALCA</t>
  </si>
  <si>
    <t>TALCAHUANO</t>
  </si>
  <si>
    <t>TALTAL</t>
  </si>
  <si>
    <t>TEMUCO</t>
  </si>
  <si>
    <t>TENO</t>
  </si>
  <si>
    <t>TEODORO SCHMIDT</t>
  </si>
  <si>
    <t>TIERRA AMARILLA</t>
  </si>
  <si>
    <t>TIL-TIL</t>
  </si>
  <si>
    <t>TIRUA</t>
  </si>
  <si>
    <t>TOCOPILLA</t>
  </si>
  <si>
    <t>TOLTEN</t>
  </si>
  <si>
    <t>TOME</t>
  </si>
  <si>
    <t>TORRES DEL PAINE</t>
  </si>
  <si>
    <t>TORTEL</t>
  </si>
  <si>
    <t>TRAIGUEN</t>
  </si>
  <si>
    <t>TREHUACO</t>
  </si>
  <si>
    <t>TUCAPEL</t>
  </si>
  <si>
    <t>VALDIVIA</t>
  </si>
  <si>
    <t>VALLENAR</t>
  </si>
  <si>
    <t>VALPARAISO</t>
  </si>
  <si>
    <t>VICHUQUEN</t>
  </si>
  <si>
    <t>VICTORIA</t>
  </si>
  <si>
    <t>VICUNA</t>
  </si>
  <si>
    <t>VILCUN</t>
  </si>
  <si>
    <t>VILLA ALEGRE</t>
  </si>
  <si>
    <t>VILLA ALEMANA</t>
  </si>
  <si>
    <t>VILLARRICA</t>
  </si>
  <si>
    <t>VINA DEL MAR</t>
  </si>
  <si>
    <t>VITACURA</t>
  </si>
  <si>
    <t>YERBAS BUENAS</t>
  </si>
  <si>
    <t>YUMBEL</t>
  </si>
  <si>
    <t>YUNGAY</t>
  </si>
  <si>
    <t>ZAPALLAR</t>
  </si>
  <si>
    <t>TOTAL</t>
  </si>
  <si>
    <t>Etiquetas de fila</t>
  </si>
  <si>
    <t>REGION DE ANTOFAGASTA</t>
  </si>
  <si>
    <t>REGION DE ARICA Y PARINACOTA</t>
  </si>
  <si>
    <t>REGION DE ATACAMA</t>
  </si>
  <si>
    <t>REGION DE AYSEN DEL GRAL. CARLOS IBANEZ DEL CAMPOS</t>
  </si>
  <si>
    <t>REGION DE COQUIMBO</t>
  </si>
  <si>
    <t>REGION DE LA ARAUCANIA</t>
  </si>
  <si>
    <t>REGION DE LOS LAGOS</t>
  </si>
  <si>
    <t>REGION DE LOS RIOS</t>
  </si>
  <si>
    <t>REGION DE MAGALLANES Y LA ANTARTICA CHILENA</t>
  </si>
  <si>
    <t>REGION DE TARAPACA</t>
  </si>
  <si>
    <t>REGION DE VALPARAISO</t>
  </si>
  <si>
    <t>REGION DEL BIOBIO</t>
  </si>
  <si>
    <t>REGION DEL LIBERTADOR BERNARDO OHIGGINS</t>
  </si>
  <si>
    <t>REGION DEL MAULE</t>
  </si>
  <si>
    <t>REGION DEL NUBLE</t>
  </si>
  <si>
    <t>REGION METROPOLITANA DE SANTIAGO</t>
  </si>
  <si>
    <t>Total general</t>
  </si>
  <si>
    <t>Arica y Parinacota</t>
  </si>
  <si>
    <t>Tarapacá</t>
  </si>
  <si>
    <t>Antofagasta</t>
  </si>
  <si>
    <t>Atacama</t>
  </si>
  <si>
    <t>Coquimbo</t>
  </si>
  <si>
    <t>Valparaíso</t>
  </si>
  <si>
    <t xml:space="preserve">Metropolitana </t>
  </si>
  <si>
    <t>O'Higgins</t>
  </si>
  <si>
    <t>Maule</t>
  </si>
  <si>
    <t>Ñuble</t>
  </si>
  <si>
    <t>Biobío</t>
  </si>
  <si>
    <t>La Araucanía</t>
  </si>
  <si>
    <t>Los Ríos</t>
  </si>
  <si>
    <t>Los Lagos</t>
  </si>
  <si>
    <t xml:space="preserve">Aysén </t>
  </si>
  <si>
    <t>Magallanes</t>
  </si>
  <si>
    <t>Total País</t>
  </si>
  <si>
    <t>COMPONENTES</t>
  </si>
  <si>
    <t>A) Aporte Impuesto Territorial</t>
  </si>
  <si>
    <t>B) Permisos de Circulación</t>
  </si>
  <si>
    <t>C) Impt.Terr.Bs.Raíces Fiscales, Ley 20.033</t>
  </si>
  <si>
    <t>D) Multas, Tag, Fotorradares</t>
  </si>
  <si>
    <t>E) Aporte Patentes Comerciales</t>
  </si>
  <si>
    <t>F) Impuesto Transferencias de Vehículos</t>
  </si>
  <si>
    <t>ANTARTICA</t>
  </si>
  <si>
    <t>CABO DE HORNOS</t>
  </si>
  <si>
    <t>ISLA DE PASCUA</t>
  </si>
  <si>
    <t>TIMAUKEL</t>
  </si>
  <si>
    <t>Suma Total Recaudación</t>
  </si>
  <si>
    <t>Resto</t>
  </si>
  <si>
    <t>-</t>
  </si>
  <si>
    <t>Código Territorial</t>
  </si>
  <si>
    <t>CONARA</t>
  </si>
  <si>
    <t>Nombre de la Comuna</t>
  </si>
  <si>
    <t>TOTAL MES DE ENERO</t>
  </si>
  <si>
    <t>TOTAL MES DE FEBRERO</t>
  </si>
  <si>
    <t>TOTAL MES DE MARZO</t>
  </si>
  <si>
    <t>TOTAL MES DE ABRIL</t>
  </si>
  <si>
    <t>TOTAL MES DE MAYO</t>
  </si>
  <si>
    <t>TOTAL MES DE JUNIO</t>
  </si>
  <si>
    <t>TOTAL MES DE JULIO</t>
  </si>
  <si>
    <t>TOTAL MES DE AGOSTO</t>
  </si>
  <si>
    <t>TOTAL MES DE SEPTIEMBRE</t>
  </si>
  <si>
    <t>CAMIÑA</t>
  </si>
  <si>
    <t>OLLAGÜE</t>
  </si>
  <si>
    <t>MARÍA ELENA</t>
  </si>
  <si>
    <t>COPIAPÓ</t>
  </si>
  <si>
    <t>CHAÑARAL</t>
  </si>
  <si>
    <t>PAIGUANO</t>
  </si>
  <si>
    <t>VICUÑA</t>
  </si>
  <si>
    <t>COMBARBALÁ</t>
  </si>
  <si>
    <t>RÍO HURTADO</t>
  </si>
  <si>
    <t>VALPARAÍSO</t>
  </si>
  <si>
    <t>CONCÓN</t>
  </si>
  <si>
    <t>JUAN FERNÁNDEZ</t>
  </si>
  <si>
    <t>PUCHUNCAVÍ</t>
  </si>
  <si>
    <t>VIÑA DEL MAR</t>
  </si>
  <si>
    <t>CALERA</t>
  </si>
  <si>
    <t>LLAILLAY</t>
  </si>
  <si>
    <t>SANTA MARÍA</t>
  </si>
  <si>
    <t>QUILPUÉ</t>
  </si>
  <si>
    <t>OLMUÉ</t>
  </si>
  <si>
    <t>DOÑIHUE</t>
  </si>
  <si>
    <t>MACHALÍ</t>
  </si>
  <si>
    <t>MOSTAZAL</t>
  </si>
  <si>
    <t>REQUÍNOA</t>
  </si>
  <si>
    <t>MARCHIHUE</t>
  </si>
  <si>
    <t>CHÉPICA</t>
  </si>
  <si>
    <t>CONSTITUCIÓN</t>
  </si>
  <si>
    <t>RÍO CLARO</t>
  </si>
  <si>
    <t>CURICÓ</t>
  </si>
  <si>
    <t>HUALAÑÉ</t>
  </si>
  <si>
    <t>LICANTÉN</t>
  </si>
  <si>
    <t>VICHUQUÉN</t>
  </si>
  <si>
    <t>COLBÚN</t>
  </si>
  <si>
    <t>LONGAVÍ</t>
  </si>
  <si>
    <t>CONCEPCIÓN</t>
  </si>
  <si>
    <t>TOMÉ</t>
  </si>
  <si>
    <t>HUALPÉN</t>
  </si>
  <si>
    <t>CAÑETE</t>
  </si>
  <si>
    <t>LOS ÁLAMOS</t>
  </si>
  <si>
    <t>TIRÚA</t>
  </si>
  <si>
    <t>LOS ÁNGELES</t>
  </si>
  <si>
    <t>MULCHÉN</t>
  </si>
  <si>
    <t>SANTA BÁRBARA</t>
  </si>
  <si>
    <t>ALTO BIOBÍO</t>
  </si>
  <si>
    <t>PITRUFQUÉN</t>
  </si>
  <si>
    <t>PUCÓN</t>
  </si>
  <si>
    <t>SAAVEDRA</t>
  </si>
  <si>
    <t>TOLTÉN</t>
  </si>
  <si>
    <t>VILCÚN</t>
  </si>
  <si>
    <t>CURACAUTÍN</t>
  </si>
  <si>
    <t>PURÉN</t>
  </si>
  <si>
    <t>TRAIGUÉN</t>
  </si>
  <si>
    <t>COCHAMÓ</t>
  </si>
  <si>
    <t>MAULLÍN</t>
  </si>
  <si>
    <t>CURACO DE VÉLEZ</t>
  </si>
  <si>
    <t>PUQUELDÓN</t>
  </si>
  <si>
    <t>QUEILÉN</t>
  </si>
  <si>
    <t>QUELLÓN</t>
  </si>
  <si>
    <t>RÍO NEGRO</t>
  </si>
  <si>
    <t>CHAITÉN</t>
  </si>
  <si>
    <t>FUTALEUFÚ</t>
  </si>
  <si>
    <t>HUALAIHUÉ</t>
  </si>
  <si>
    <t>AYSÉN</t>
  </si>
  <si>
    <t>O’HIGGINS</t>
  </si>
  <si>
    <t>RÍO IBÁÑEZ</t>
  </si>
  <si>
    <t>RÍO VERDE</t>
  </si>
  <si>
    <t>ANTÁRTICA</t>
  </si>
  <si>
    <t>NATALES</t>
  </si>
  <si>
    <t>CONCHALÍ</t>
  </si>
  <si>
    <t>ESTACIÓN CENTRAL</t>
  </si>
  <si>
    <t>MAIPÚ</t>
  </si>
  <si>
    <t>ÑUÑOA</t>
  </si>
  <si>
    <t>PEÑALOLÉN</t>
  </si>
  <si>
    <t>SAN JOAQUÍN</t>
  </si>
  <si>
    <t>SAN RAMÓN</t>
  </si>
  <si>
    <t>SAN JOSÉ DE MAIPO</t>
  </si>
  <si>
    <t>TILTIL</t>
  </si>
  <si>
    <t>CURACAVÍ</t>
  </si>
  <si>
    <t>MARÍA PINTO</t>
  </si>
  <si>
    <t>PEÑAFLOR</t>
  </si>
  <si>
    <t>MÁFIL</t>
  </si>
  <si>
    <t>LA UNIÓN</t>
  </si>
  <si>
    <t>RÍO BUENO</t>
  </si>
  <si>
    <t>GENERAL LAGOS</t>
  </si>
  <si>
    <t>CHILLÁN</t>
  </si>
  <si>
    <t>CHILLÁN VIEJO</t>
  </si>
  <si>
    <t>QUILLÓN</t>
  </si>
  <si>
    <t>RÁNQUIL</t>
  </si>
  <si>
    <t>ÑIQUÉN</t>
  </si>
  <si>
    <t>SAN FABIÁN</t>
  </si>
  <si>
    <t>SAN NICOLÁS</t>
  </si>
  <si>
    <t>ABRIL</t>
  </si>
  <si>
    <t>JULIO</t>
  </si>
  <si>
    <t>SEPTIEMBRE</t>
  </si>
  <si>
    <t>FCM</t>
  </si>
  <si>
    <t>fcmi</t>
  </si>
  <si>
    <t>FCMI</t>
  </si>
  <si>
    <t>FET</t>
  </si>
  <si>
    <t>IPC serie empalmada diciembre 2009 a la fecha</t>
  </si>
  <si>
    <t/>
  </si>
  <si>
    <t>Periodo</t>
  </si>
  <si>
    <t>1. Índice IPC General</t>
  </si>
  <si>
    <t>Basae 2025 =100</t>
  </si>
  <si>
    <t>TOTAL ($ 2025)</t>
  </si>
  <si>
    <t>Nominal</t>
  </si>
  <si>
    <t>Real</t>
  </si>
  <si>
    <t>1° semestre</t>
  </si>
  <si>
    <t>(en blanco)</t>
  </si>
  <si>
    <t>RESTO</t>
  </si>
  <si>
    <t>Las Condes</t>
  </si>
  <si>
    <t>Lo Barnechea</t>
  </si>
  <si>
    <t>Santiago</t>
  </si>
  <si>
    <t>Vitacura</t>
  </si>
  <si>
    <t>Providencia</t>
  </si>
  <si>
    <t>Colina</t>
  </si>
  <si>
    <t>Viña Del Mar</t>
  </si>
  <si>
    <t>Ñuñoa</t>
  </si>
  <si>
    <t>Pudahuel</t>
  </si>
  <si>
    <t>La Serena</t>
  </si>
  <si>
    <t>Quilicura</t>
  </si>
  <si>
    <t>Temuco</t>
  </si>
  <si>
    <t>Concepción</t>
  </si>
  <si>
    <t>Maipú</t>
  </si>
  <si>
    <t>La Florida</t>
  </si>
  <si>
    <t>San Bernardo</t>
  </si>
  <si>
    <t>La Reina</t>
  </si>
  <si>
    <t>Huechuraba</t>
  </si>
  <si>
    <t>Iquique</t>
  </si>
  <si>
    <t>Total</t>
  </si>
  <si>
    <t>Puente Alto</t>
  </si>
  <si>
    <t>La Pintana</t>
  </si>
  <si>
    <t>Arica</t>
  </si>
  <si>
    <t>Los Ángeles</t>
  </si>
  <si>
    <t>Valdivia</t>
  </si>
  <si>
    <t>Rancagua</t>
  </si>
  <si>
    <t>Puerto Montt</t>
  </si>
  <si>
    <t>El Bosque</t>
  </si>
  <si>
    <t>Talca</t>
  </si>
  <si>
    <t>Chillán</t>
  </si>
  <si>
    <t>Melipilla</t>
  </si>
  <si>
    <t>Cerro Navia</t>
  </si>
  <si>
    <t>El Tabo</t>
  </si>
  <si>
    <t>Real $ 2025</t>
  </si>
  <si>
    <t>Nominal Mill$</t>
  </si>
  <si>
    <t>Var %</t>
  </si>
  <si>
    <t>TABLA 1</t>
  </si>
  <si>
    <t xml:space="preserve">TABLA 2 </t>
  </si>
  <si>
    <t>%</t>
  </si>
  <si>
    <t>TABLA 3</t>
  </si>
  <si>
    <t>Impuesto Territorial</t>
  </si>
  <si>
    <t>Permisos de circulación</t>
  </si>
  <si>
    <t>Bienes fiscales</t>
  </si>
  <si>
    <t>Multas, Foto radares y TAG</t>
  </si>
  <si>
    <t>Patentes comerciales</t>
  </si>
  <si>
    <t>Transferencias de vehículos</t>
  </si>
  <si>
    <t>TABLA 4</t>
  </si>
  <si>
    <t>TABLA 5</t>
  </si>
  <si>
    <t>TABLA 6</t>
  </si>
  <si>
    <t>TABLA 8</t>
  </si>
  <si>
    <t>Región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</si>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</sst>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0.0"/>
    <numFmt numFmtId="165" formatCode="_ * #,##0.0_ ;_ * \-#,##0.0_ ;_ * &quot;-&quot;_ ;_ @_ "/>
    <numFmt numFmtId="166" formatCode="_ * #,##0.00_ ;_ * \-#,##0.00_ ;_ * &quot;-&quot;_ ;_ @_ "/>
    <numFmt numFmtId="167" formatCode="0.00000"/>
    <numFmt numFmtId="168" formatCode="_ * #,##0.00000_ ;_ * \-#,##0.00000_ ;_ * &quot;-&quot;_ ;_ @_ "/>
    <numFmt numFmtId="169" formatCode="mmm\.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9">
    <xf numFmtId="0" fontId="0" fillId="0" borderId="0" xfId="0"/>
    <xf numFmtId="17" fontId="0" fillId="0" borderId="0" xfId="0" applyNumberFormat="1" applyAlignment="1">
      <alignment horizontal="left"/>
    </xf>
    <xf numFmtId="41" fontId="0" fillId="0" borderId="0" xfId="1" applyFont="1"/>
    <xf numFmtId="41" fontId="0" fillId="0" borderId="0" xfId="1" applyFont="1" applyAlignment="1">
      <alignment horizontal="right"/>
    </xf>
    <xf numFmtId="0" fontId="0" fillId="0" borderId="0" xfId="0" applyAlignment="1">
      <alignment horizontal="right" indent="1"/>
    </xf>
    <xf numFmtId="41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/>
    <xf numFmtId="0" fontId="0" fillId="0" borderId="0" xfId="0" applyFont="1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wrapText="1"/>
    </xf>
    <xf numFmtId="41" fontId="0" fillId="0" borderId="0" xfId="1" applyFont="1" applyAlignment="1">
      <alignment wrapText="1"/>
    </xf>
    <xf numFmtId="167" fontId="0" fillId="0" borderId="0" xfId="0" applyNumberFormat="1"/>
    <xf numFmtId="168" fontId="0" fillId="0" borderId="0" xfId="0" applyNumberFormat="1"/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69" fontId="0" fillId="0" borderId="1" xfId="0" applyNumberFormat="1" applyBorder="1"/>
    <xf numFmtId="4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4" fillId="3" borderId="2" xfId="0" applyFont="1" applyFill="1" applyBorder="1" applyAlignment="1"/>
    <xf numFmtId="0" fontId="4" fillId="3" borderId="2" xfId="0" applyFont="1" applyFill="1" applyBorder="1"/>
    <xf numFmtId="0" fontId="0" fillId="0" borderId="0" xfId="0" applyNumberFormat="1" applyFont="1" applyAlignment="1"/>
    <xf numFmtId="0" fontId="4" fillId="3" borderId="3" xfId="0" applyFont="1" applyFill="1" applyBorder="1" applyAlignment="1">
      <alignment horizontal="left"/>
    </xf>
    <xf numFmtId="41" fontId="0" fillId="0" borderId="0" xfId="1" applyFont="1" applyAlignment="1"/>
    <xf numFmtId="41" fontId="4" fillId="3" borderId="3" xfId="1" applyFont="1" applyFill="1" applyBorder="1" applyAlignment="1"/>
    <xf numFmtId="0" fontId="0" fillId="0" borderId="0" xfId="0" applyFont="1" applyAlignment="1">
      <alignment horizontal="left" wrapText="1"/>
    </xf>
    <xf numFmtId="0" fontId="3" fillId="3" borderId="2" xfId="0" applyFont="1" applyFill="1" applyBorder="1" applyAlignment="1"/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NumberFormat="1" applyFont="1" applyFill="1" applyBorder="1" applyAlignment="1"/>
    <xf numFmtId="0" fontId="3" fillId="3" borderId="0" xfId="0" applyFont="1" applyFill="1" applyBorder="1" applyAlignment="1"/>
    <xf numFmtId="41" fontId="3" fillId="3" borderId="3" xfId="1" applyFont="1" applyFill="1" applyBorder="1" applyAlignment="1"/>
    <xf numFmtId="41" fontId="0" fillId="0" borderId="0" xfId="1" applyFont="1" applyAlignment="1">
      <alignment horizontal="left"/>
    </xf>
    <xf numFmtId="41" fontId="3" fillId="3" borderId="3" xfId="1" applyFont="1" applyFill="1" applyBorder="1" applyAlignment="1">
      <alignment horizontal="left"/>
    </xf>
    <xf numFmtId="0" fontId="0" fillId="4" borderId="0" xfId="0" applyFill="1"/>
    <xf numFmtId="41" fontId="0" fillId="4" borderId="0" xfId="0" applyNumberFormat="1" applyFill="1"/>
    <xf numFmtId="41" fontId="0" fillId="4" borderId="0" xfId="1" applyFont="1" applyFill="1"/>
    <xf numFmtId="164" fontId="0" fillId="4" borderId="0" xfId="0" applyNumberFormat="1" applyFill="1"/>
    <xf numFmtId="164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4" fillId="5" borderId="2" xfId="0" applyFont="1" applyFill="1" applyBorder="1"/>
    <xf numFmtId="165" fontId="0" fillId="4" borderId="0" xfId="1" applyNumberFormat="1" applyFont="1" applyFill="1"/>
    <xf numFmtId="0" fontId="4" fillId="5" borderId="2" xfId="0" applyFont="1" applyFill="1" applyBorder="1" applyAlignment="1">
      <alignment horizontal="right"/>
    </xf>
    <xf numFmtId="0" fontId="3" fillId="4" borderId="0" xfId="0" applyFont="1" applyFill="1"/>
    <xf numFmtId="41" fontId="3" fillId="4" borderId="0" xfId="1" applyFont="1" applyFill="1"/>
    <xf numFmtId="165" fontId="3" fillId="4" borderId="0" xfId="1" applyNumberFormat="1" applyFont="1" applyFill="1"/>
    <xf numFmtId="164" fontId="3" fillId="4" borderId="0" xfId="0" applyNumberFormat="1" applyFont="1" applyFill="1"/>
    <xf numFmtId="0" fontId="0" fillId="4" borderId="4" xfId="0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NumberFormat="1" applyFont="1" applyFill="1" applyBorder="1" applyAlignment="1"/>
    <xf numFmtId="165" fontId="0" fillId="4" borderId="0" xfId="0" applyNumberFormat="1" applyFill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1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0.xml"/><Relationship Id="rId20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9.xml"/><Relationship Id="rId23" Type="http://schemas.openxmlformats.org/officeDocument/2006/relationships/calcChain" Target="calcChain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2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6">
                    <a:lumMod val="75000"/>
                  </a:schemeClr>
                </a:solidFill>
              </a:rPr>
              <a:t>RECAUDACIÓN DEL IMPUESTO TERRITORIAL</a:t>
            </a:r>
          </a:p>
          <a:p>
            <a:pPr algn="ctr">
              <a:defRPr>
                <a:solidFill>
                  <a:schemeClr val="accent6">
                    <a:lumMod val="75000"/>
                  </a:schemeClr>
                </a:solidFill>
              </a:defRPr>
            </a:pPr>
            <a:r>
              <a:rPr lang="en-US" sz="1200">
                <a:solidFill>
                  <a:schemeClr val="accent6">
                    <a:lumMod val="75000"/>
                  </a:schemeClr>
                </a:solidFill>
              </a:rPr>
              <a:t>(Millones</a:t>
            </a:r>
            <a:r>
              <a:rPr lang="en-US" sz="1200" baseline="0">
                <a:solidFill>
                  <a:schemeClr val="accent6">
                    <a:lumMod val="75000"/>
                  </a:schemeClr>
                </a:solidFill>
              </a:rPr>
              <a:t> de Pesos Corrientes)</a:t>
            </a:r>
            <a:endParaRPr lang="en-US" sz="1200">
              <a:solidFill>
                <a:schemeClr val="accent6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0015137756350627"/>
          <c:y val="9.9431464061629143E-2"/>
          <c:w val="0.88520215697458915"/>
          <c:h val="0.797309049819209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it!$E$26:$E$31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it!$L$26:$L$31</c:f>
              <c:numCache>
                <c:formatCode>_(* #,##0_);_(* \(#,##0\);_(* "-"_);_(@_)</c:formatCode>
                <c:ptCount val="6"/>
                <c:pt idx="0">
                  <c:v>1483594.394968</c:v>
                </c:pt>
                <c:pt idx="1">
                  <c:v>1638546.3777590001</c:v>
                </c:pt>
                <c:pt idx="2">
                  <c:v>1956571.11029</c:v>
                </c:pt>
                <c:pt idx="3">
                  <c:v>2281350.0987490001</c:v>
                </c:pt>
                <c:pt idx="4">
                  <c:v>2529081.3979329998</c:v>
                </c:pt>
                <c:pt idx="5">
                  <c:v>2614805.6108479998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9-4881-9BA3-F06364FEC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70319263"/>
        <c:axId val="768575663"/>
      </c:barChart>
      <c:catAx>
        <c:axId val="570319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accent6">
                        <a:lumMod val="75000"/>
                      </a:schemeClr>
                    </a:solidFill>
                  </a:rPr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8575663"/>
        <c:crosses val="autoZero"/>
        <c:auto val="1"/>
        <c:lblAlgn val="ctr"/>
        <c:lblOffset val="100"/>
        <c:noMultiLvlLbl val="0"/>
      </c:catAx>
      <c:valAx>
        <c:axId val="76857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accent6">
                        <a:lumMod val="75000"/>
                      </a:schemeClr>
                    </a:solidFill>
                  </a:rPr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7031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800" b="1">
                <a:solidFill>
                  <a:schemeClr val="accent6">
                    <a:lumMod val="75000"/>
                  </a:schemeClr>
                </a:solidFill>
              </a:rPr>
              <a:t>Recaudación de Impuesto Territorial</a:t>
            </a:r>
          </a:p>
          <a:p>
            <a:pPr algn="ctr">
              <a:defRPr/>
            </a:pPr>
            <a:r>
              <a:rPr lang="es-CL" sz="1100" baseline="0">
                <a:solidFill>
                  <a:schemeClr val="accent6">
                    <a:lumMod val="75000"/>
                  </a:schemeClr>
                </a:solidFill>
              </a:rPr>
              <a:t>(Millones de pesos) </a:t>
            </a:r>
            <a:endParaRPr lang="es-CL" sz="1100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34397846900381202"/>
          <c:y val="1.415250606814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0484539023679178"/>
          <c:y val="0.11448374475628954"/>
          <c:w val="0.87904348241067876"/>
          <c:h val="0.69262030386337947"/>
        </c:manualLayout>
      </c:layout>
      <c:barChart>
        <c:barDir val="col"/>
        <c:grouping val="clustered"/>
        <c:varyColors val="0"/>
        <c:ser>
          <c:idx val="1"/>
          <c:order val="1"/>
          <c:tx>
            <c:v>2025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'rank comunas'!$K$4:$K$23</c:f>
              <c:strCache>
                <c:ptCount val="20"/>
                <c:pt idx="0">
                  <c:v>Las Condes</c:v>
                </c:pt>
                <c:pt idx="1">
                  <c:v>Lo Barnechea</c:v>
                </c:pt>
                <c:pt idx="2">
                  <c:v>Santiago</c:v>
                </c:pt>
                <c:pt idx="3">
                  <c:v>Vitacura</c:v>
                </c:pt>
                <c:pt idx="4">
                  <c:v>Providencia</c:v>
                </c:pt>
                <c:pt idx="5">
                  <c:v>Colina</c:v>
                </c:pt>
                <c:pt idx="6">
                  <c:v>Viña Del Mar</c:v>
                </c:pt>
                <c:pt idx="7">
                  <c:v>Antofagasta</c:v>
                </c:pt>
                <c:pt idx="8">
                  <c:v>Ñuñoa</c:v>
                </c:pt>
                <c:pt idx="9">
                  <c:v>Pudahuel</c:v>
                </c:pt>
                <c:pt idx="10">
                  <c:v>La Serena</c:v>
                </c:pt>
                <c:pt idx="11">
                  <c:v>Quilicura</c:v>
                </c:pt>
                <c:pt idx="12">
                  <c:v>Temuco</c:v>
                </c:pt>
                <c:pt idx="13">
                  <c:v>Concepción</c:v>
                </c:pt>
                <c:pt idx="14">
                  <c:v>Maipú</c:v>
                </c:pt>
                <c:pt idx="15">
                  <c:v>La Florida</c:v>
                </c:pt>
                <c:pt idx="16">
                  <c:v>San Bernardo</c:v>
                </c:pt>
                <c:pt idx="17">
                  <c:v>La Reina</c:v>
                </c:pt>
                <c:pt idx="18">
                  <c:v>Huechuraba</c:v>
                </c:pt>
                <c:pt idx="19">
                  <c:v>Iquique</c:v>
                </c:pt>
              </c:strCache>
            </c:strRef>
          </c:cat>
          <c:val>
            <c:numRef>
              <c:f>'rank comunas'!$N$4:$N$23</c:f>
              <c:numCache>
                <c:formatCode>_(* #,##0_);_(* \(#,##0\);_(* "-"_);_(@_)</c:formatCode>
                <c:ptCount val="20"/>
                <c:pt idx="0">
                  <c:v>256491.54897599999</c:v>
                </c:pt>
                <c:pt idx="1">
                  <c:v>126854.987538</c:v>
                </c:pt>
                <c:pt idx="2">
                  <c:v>119918.604588</c:v>
                </c:pt>
                <c:pt idx="3">
                  <c:v>115516.913698</c:v>
                </c:pt>
                <c:pt idx="4">
                  <c:v>101360.79057300001</c:v>
                </c:pt>
                <c:pt idx="5">
                  <c:v>70606.142640000005</c:v>
                </c:pt>
                <c:pt idx="6">
                  <c:v>69041.894459999996</c:v>
                </c:pt>
                <c:pt idx="7">
                  <c:v>60931.123474</c:v>
                </c:pt>
                <c:pt idx="8">
                  <c:v>60654.773364000001</c:v>
                </c:pt>
                <c:pt idx="9">
                  <c:v>55377.886623999999</c:v>
                </c:pt>
                <c:pt idx="10">
                  <c:v>40786.812064999998</c:v>
                </c:pt>
                <c:pt idx="11">
                  <c:v>40727.453936999998</c:v>
                </c:pt>
                <c:pt idx="12">
                  <c:v>40253.194058000001</c:v>
                </c:pt>
                <c:pt idx="13">
                  <c:v>39760.335944999999</c:v>
                </c:pt>
                <c:pt idx="14">
                  <c:v>38584.877607000002</c:v>
                </c:pt>
                <c:pt idx="15">
                  <c:v>38020.343809999998</c:v>
                </c:pt>
                <c:pt idx="16">
                  <c:v>37040.246358999997</c:v>
                </c:pt>
                <c:pt idx="17">
                  <c:v>35891.662294000002</c:v>
                </c:pt>
                <c:pt idx="18">
                  <c:v>34344.421704</c:v>
                </c:pt>
                <c:pt idx="19">
                  <c:v>33806.491542000003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6-483D-9802-0433173BD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2800847"/>
        <c:axId val="1303354047"/>
      </c:barChart>
      <c:lineChart>
        <c:grouping val="stacked"/>
        <c:varyColors val="0"/>
        <c:ser>
          <c:idx val="0"/>
          <c:order val="0"/>
          <c:tx>
            <c:v>2024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'rank comunas'!$L$4:$L$23</c:f>
              <c:numCache>
                <c:formatCode>_(* #,##0_);_(* \(#,##0\);_(* "-"_);_(@_)</c:formatCode>
                <c:ptCount val="20"/>
                <c:pt idx="0">
                  <c:v>253008.47980599999</c:v>
                </c:pt>
                <c:pt idx="1">
                  <c:v>129661.518835</c:v>
                </c:pt>
                <c:pt idx="2">
                  <c:v>120794.98070499999</c:v>
                </c:pt>
                <c:pt idx="3">
                  <c:v>113670.61454</c:v>
                </c:pt>
                <c:pt idx="4">
                  <c:v>97798.269484000004</c:v>
                </c:pt>
                <c:pt idx="5">
                  <c:v>66291.194103000002</c:v>
                </c:pt>
                <c:pt idx="6">
                  <c:v>65760.007454000006</c:v>
                </c:pt>
                <c:pt idx="7">
                  <c:v>55577.675523999998</c:v>
                </c:pt>
                <c:pt idx="8">
                  <c:v>58129.504779000003</c:v>
                </c:pt>
                <c:pt idx="9">
                  <c:v>54225.464006000002</c:v>
                </c:pt>
                <c:pt idx="10">
                  <c:v>40879.065433000003</c:v>
                </c:pt>
                <c:pt idx="11">
                  <c:v>38986.430371000002</c:v>
                </c:pt>
                <c:pt idx="12">
                  <c:v>38173.209684000001</c:v>
                </c:pt>
                <c:pt idx="13">
                  <c:v>37564.257740000001</c:v>
                </c:pt>
                <c:pt idx="14">
                  <c:v>36522.602811999997</c:v>
                </c:pt>
                <c:pt idx="15">
                  <c:v>38865.006999999998</c:v>
                </c:pt>
                <c:pt idx="16">
                  <c:v>35868.510649000003</c:v>
                </c:pt>
                <c:pt idx="17">
                  <c:v>34934.942354999999</c:v>
                </c:pt>
                <c:pt idx="18">
                  <c:v>33601.785956</c:v>
                </c:pt>
                <c:pt idx="19">
                  <c:v>39148.048970999997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6-483D-9802-0433173BD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00847"/>
        <c:axId val="1303354047"/>
      </c:lineChart>
      <c:catAx>
        <c:axId val="1302800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accent6">
                        <a:lumMod val="75000"/>
                      </a:schemeClr>
                    </a:solidFill>
                  </a:rPr>
                  <a:t>Comunas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3354047"/>
        <c:crosses val="autoZero"/>
        <c:auto val="0"/>
        <c:lblAlgn val="ctr"/>
        <c:lblOffset val="100"/>
        <c:tickLblSkip val="1"/>
        <c:noMultiLvlLbl val="0"/>
      </c:catAx>
      <c:valAx>
        <c:axId val="130335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accent6">
                        <a:lumMod val="75000"/>
                      </a:schemeClr>
                    </a:solidFill>
                  </a:rPr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280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784197830199237"/>
          <c:y val="0.43989969015019381"/>
          <c:w val="0.17383419710074122"/>
          <c:h val="0.1350421034207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800" b="1">
                <a:solidFill>
                  <a:schemeClr val="accent6">
                    <a:lumMod val="75000"/>
                  </a:schemeClr>
                </a:solidFill>
              </a:rPr>
              <a:t>Recaudación de Impuesto Territorial</a:t>
            </a:r>
          </a:p>
          <a:p>
            <a:pPr algn="ctr">
              <a:defRPr>
                <a:solidFill>
                  <a:schemeClr val="accent6">
                    <a:lumMod val="75000"/>
                  </a:schemeClr>
                </a:solidFill>
              </a:defRPr>
            </a:pPr>
            <a:r>
              <a:rPr lang="es-CL" sz="1100" baseline="0">
                <a:solidFill>
                  <a:schemeClr val="accent6">
                    <a:lumMod val="75000"/>
                  </a:schemeClr>
                </a:solidFill>
              </a:rPr>
              <a:t>(Millones de pesos) </a:t>
            </a:r>
            <a:endParaRPr lang="es-CL" sz="1100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34397846900381202"/>
          <c:y val="1.415250606814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2373518671923955"/>
          <c:y val="0.11448374475628954"/>
          <c:w val="0.86290392936654736"/>
          <c:h val="0.69262030386337947"/>
        </c:manualLayout>
      </c:layout>
      <c:barChart>
        <c:barDir val="col"/>
        <c:grouping val="clustered"/>
        <c:varyColors val="0"/>
        <c:ser>
          <c:idx val="1"/>
          <c:order val="1"/>
          <c:tx>
            <c:v>2025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regiones!$A$4:$A$19</c:f>
              <c:strCache>
                <c:ptCount val="16"/>
                <c:pt idx="0">
                  <c:v>Arica y Parinacota</c:v>
                </c:pt>
                <c:pt idx="1">
                  <c:v>Tarapacá</c:v>
                </c:pt>
                <c:pt idx="2">
                  <c:v>Antofagasta</c:v>
                </c:pt>
                <c:pt idx="3">
                  <c:v>Atacama</c:v>
                </c:pt>
                <c:pt idx="4">
                  <c:v>Coquimbo</c:v>
                </c:pt>
                <c:pt idx="5">
                  <c:v>Valparaíso</c:v>
                </c:pt>
                <c:pt idx="6">
                  <c:v>Metropolitana </c:v>
                </c:pt>
                <c:pt idx="7">
                  <c:v>O'Higgins</c:v>
                </c:pt>
                <c:pt idx="8">
                  <c:v>Maule</c:v>
                </c:pt>
                <c:pt idx="9">
                  <c:v>Ñuble</c:v>
                </c:pt>
                <c:pt idx="10">
                  <c:v>Biobío</c:v>
                </c:pt>
                <c:pt idx="11">
                  <c:v>La Araucanía</c:v>
                </c:pt>
                <c:pt idx="12">
                  <c:v>Los Ríos</c:v>
                </c:pt>
                <c:pt idx="13">
                  <c:v>Los Lagos</c:v>
                </c:pt>
                <c:pt idx="14">
                  <c:v>Aysén </c:v>
                </c:pt>
                <c:pt idx="15">
                  <c:v>Magallanes</c:v>
                </c:pt>
              </c:strCache>
            </c:strRef>
          </c:cat>
          <c:val>
            <c:numRef>
              <c:f>regiones!$I$4:$I$19</c:f>
              <c:numCache>
                <c:formatCode>_(* #,##0_);_(* \(#,##0\);_(* "-"_);_(@_)</c:formatCode>
                <c:ptCount val="16"/>
                <c:pt idx="0">
                  <c:v>17396.575018</c:v>
                </c:pt>
                <c:pt idx="1">
                  <c:v>44253.254891999997</c:v>
                </c:pt>
                <c:pt idx="2">
                  <c:v>97382.465628999998</c:v>
                </c:pt>
                <c:pt idx="3">
                  <c:v>27178.682397</c:v>
                </c:pt>
                <c:pt idx="4">
                  <c:v>81994.164279000004</c:v>
                </c:pt>
                <c:pt idx="5">
                  <c:v>248641.91614099999</c:v>
                </c:pt>
                <c:pt idx="6">
                  <c:v>1444004.337239</c:v>
                </c:pt>
                <c:pt idx="7">
                  <c:v>94149.128454999998</c:v>
                </c:pt>
                <c:pt idx="8">
                  <c:v>91331.268595999994</c:v>
                </c:pt>
                <c:pt idx="9">
                  <c:v>41134.489586999996</c:v>
                </c:pt>
                <c:pt idx="10">
                  <c:v>161584.774389</c:v>
                </c:pt>
                <c:pt idx="11">
                  <c:v>94570.437888</c:v>
                </c:pt>
                <c:pt idx="12">
                  <c:v>40140.463098</c:v>
                </c:pt>
                <c:pt idx="13">
                  <c:v>96841.835003999993</c:v>
                </c:pt>
                <c:pt idx="14">
                  <c:v>9748.2858529999994</c:v>
                </c:pt>
                <c:pt idx="15">
                  <c:v>24453.532383000002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5-4BDD-A9C6-8388C9638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2800847"/>
        <c:axId val="1303354047"/>
      </c:barChart>
      <c:lineChart>
        <c:grouping val="stacked"/>
        <c:varyColors val="0"/>
        <c:ser>
          <c:idx val="0"/>
          <c:order val="0"/>
          <c:tx>
            <c:v>2024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regiones!$A$4:$A$19</c:f>
              <c:strCache>
                <c:ptCount val="16"/>
                <c:pt idx="0">
                  <c:v>Arica y Parinacota</c:v>
                </c:pt>
                <c:pt idx="1">
                  <c:v>Tarapacá</c:v>
                </c:pt>
                <c:pt idx="2">
                  <c:v>Antofagasta</c:v>
                </c:pt>
                <c:pt idx="3">
                  <c:v>Atacama</c:v>
                </c:pt>
                <c:pt idx="4">
                  <c:v>Coquimbo</c:v>
                </c:pt>
                <c:pt idx="5">
                  <c:v>Valparaíso</c:v>
                </c:pt>
                <c:pt idx="6">
                  <c:v>Metropolitana </c:v>
                </c:pt>
                <c:pt idx="7">
                  <c:v>O'Higgins</c:v>
                </c:pt>
                <c:pt idx="8">
                  <c:v>Maule</c:v>
                </c:pt>
                <c:pt idx="9">
                  <c:v>Ñuble</c:v>
                </c:pt>
                <c:pt idx="10">
                  <c:v>Biobío</c:v>
                </c:pt>
                <c:pt idx="11">
                  <c:v>La Araucanía</c:v>
                </c:pt>
                <c:pt idx="12">
                  <c:v>Los Ríos</c:v>
                </c:pt>
                <c:pt idx="13">
                  <c:v>Los Lagos</c:v>
                </c:pt>
                <c:pt idx="14">
                  <c:v>Aysén </c:v>
                </c:pt>
                <c:pt idx="15">
                  <c:v>Magallanes</c:v>
                </c:pt>
              </c:strCache>
            </c:strRef>
          </c:cat>
          <c:val>
            <c:numRef>
              <c:f>regiones!$G$4:$G$19</c:f>
              <c:numCache>
                <c:formatCode>_(* #,##0_);_(* \(#,##0\);_(* "-"_);_(@_)</c:formatCode>
                <c:ptCount val="16"/>
                <c:pt idx="0">
                  <c:v>16755.977888000001</c:v>
                </c:pt>
                <c:pt idx="1">
                  <c:v>49047.828776000002</c:v>
                </c:pt>
                <c:pt idx="2">
                  <c:v>89641.965276999996</c:v>
                </c:pt>
                <c:pt idx="3">
                  <c:v>26016.274152000002</c:v>
                </c:pt>
                <c:pt idx="4">
                  <c:v>79361.409247999996</c:v>
                </c:pt>
                <c:pt idx="5">
                  <c:v>237482.34563500001</c:v>
                </c:pt>
                <c:pt idx="6">
                  <c:v>1408390.9490040001</c:v>
                </c:pt>
                <c:pt idx="7">
                  <c:v>89339.105204000007</c:v>
                </c:pt>
                <c:pt idx="8">
                  <c:v>86203.746624000007</c:v>
                </c:pt>
                <c:pt idx="9">
                  <c:v>39058.715138</c:v>
                </c:pt>
                <c:pt idx="10">
                  <c:v>154445.20044099999</c:v>
                </c:pt>
                <c:pt idx="11">
                  <c:v>88575.342589000007</c:v>
                </c:pt>
                <c:pt idx="12">
                  <c:v>37804.812008000001</c:v>
                </c:pt>
                <c:pt idx="13">
                  <c:v>93356.833199000001</c:v>
                </c:pt>
                <c:pt idx="14">
                  <c:v>9638.2146670000002</c:v>
                </c:pt>
                <c:pt idx="15">
                  <c:v>23962.678082999999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5-4BDD-A9C6-8388C9638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00847"/>
        <c:axId val="1303354047"/>
      </c:lineChart>
      <c:catAx>
        <c:axId val="1302800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accent6">
                        <a:lumMod val="75000"/>
                      </a:schemeClr>
                    </a:solidFill>
                  </a:rPr>
                  <a:t>Regiones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3354047"/>
        <c:crosses val="autoZero"/>
        <c:auto val="0"/>
        <c:lblAlgn val="ctr"/>
        <c:lblOffset val="100"/>
        <c:tickLblSkip val="1"/>
        <c:noMultiLvlLbl val="0"/>
      </c:catAx>
      <c:valAx>
        <c:axId val="130335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accent6">
                        <a:lumMod val="75000"/>
                      </a:schemeClr>
                    </a:solidFill>
                  </a:rPr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280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95747250767638"/>
          <c:y val="0.35082122395519899"/>
          <c:w val="0.18557423883566518"/>
          <c:h val="0.1350421034207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Componentes Fondo Común Municipal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3904435135864985"/>
          <c:y val="0.20308333013172711"/>
          <c:w val="0.56006643292120328"/>
          <c:h val="0.77267299155270164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plosion val="12"/>
            <c:spPr>
              <a:gradFill rotWithShape="1">
                <a:gsLst>
                  <a:gs pos="0">
                    <a:schemeClr val="accent6">
                      <a:tint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tint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tint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50-4EA0-A0F8-5903BDA2BF06}"/>
              </c:ext>
            </c:extLst>
          </c:dPt>
          <c:dPt>
            <c:idx val="1"/>
            <c:bubble3D val="0"/>
            <c:explosion val="9"/>
            <c:spPr>
              <a:gradFill rotWithShape="1">
                <a:gsLst>
                  <a:gs pos="0">
                    <a:schemeClr val="accent6">
                      <a:tint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tint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tint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50-4EA0-A0F8-5903BDA2BF06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6">
                      <a:shade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hade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shade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50-4EA0-A0F8-5903BDA2BF06}"/>
              </c:ext>
            </c:extLst>
          </c:dPt>
          <c:dPt>
            <c:idx val="3"/>
            <c:bubble3D val="0"/>
            <c:explosion val="7"/>
            <c:spPr>
              <a:gradFill rotWithShape="1">
                <a:gsLst>
                  <a:gs pos="0">
                    <a:schemeClr val="accent6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50-4EA0-A0F8-5903BDA2BF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FCM!$D$15:$D$18</c:f>
              <c:strCache>
                <c:ptCount val="4"/>
                <c:pt idx="0">
                  <c:v>Impuesto Territorial</c:v>
                </c:pt>
                <c:pt idx="1">
                  <c:v>Permisos de circulación</c:v>
                </c:pt>
                <c:pt idx="2">
                  <c:v>Patentes comerciales</c:v>
                </c:pt>
                <c:pt idx="3">
                  <c:v>Otros</c:v>
                </c:pt>
              </c:strCache>
            </c:strRef>
          </c:cat>
          <c:val>
            <c:numRef>
              <c:f>FCM!$G$15:$G$18</c:f>
              <c:numCache>
                <c:formatCode>0.0</c:formatCode>
                <c:ptCount val="4"/>
                <c:pt idx="0">
                  <c:v>60.507772549657169</c:v>
                </c:pt>
                <c:pt idx="1">
                  <c:v>24.863727534467472</c:v>
                </c:pt>
                <c:pt idx="2">
                  <c:v>10.610291184682888</c:v>
                </c:pt>
                <c:pt idx="3">
                  <c:v>4.0182087311924715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50-4EA0-A0F8-5903BDA2BF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800" b="1">
                <a:solidFill>
                  <a:schemeClr val="accent6">
                    <a:lumMod val="75000"/>
                  </a:schemeClr>
                </a:solidFill>
              </a:rPr>
              <a:t>Distribución del Fondo Común Municipal:</a:t>
            </a:r>
            <a:r>
              <a:rPr lang="es-CL" sz="1800" b="1" baseline="0">
                <a:solidFill>
                  <a:schemeClr val="accent6">
                    <a:lumMod val="75000"/>
                  </a:schemeClr>
                </a:solidFill>
              </a:rPr>
              <a:t> 20 principales municipios</a:t>
            </a:r>
            <a:endParaRPr lang="es-CL" sz="1800" b="1">
              <a:solidFill>
                <a:schemeClr val="accent6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r>
              <a:rPr lang="es-CL" sz="1100" baseline="0">
                <a:solidFill>
                  <a:schemeClr val="accent6">
                    <a:lumMod val="75000"/>
                  </a:schemeClr>
                </a:solidFill>
              </a:rPr>
              <a:t>(Millones de pesos) </a:t>
            </a:r>
            <a:endParaRPr lang="es-CL" sz="1100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2759201013341726"/>
          <c:y val="2.2250270269753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0192505485522946"/>
          <c:y val="0.11448374475628954"/>
          <c:w val="0.8819638177922412"/>
          <c:h val="0.69262030386337947"/>
        </c:manualLayout>
      </c:layout>
      <c:barChart>
        <c:barDir val="col"/>
        <c:grouping val="clustered"/>
        <c:varyColors val="0"/>
        <c:ser>
          <c:idx val="1"/>
          <c:order val="1"/>
          <c:tx>
            <c:v>2025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'FCM comunas'!$R$4:$R$23</c:f>
              <c:strCache>
                <c:ptCount val="20"/>
                <c:pt idx="0">
                  <c:v>Puente Alto</c:v>
                </c:pt>
                <c:pt idx="1">
                  <c:v>Maipú</c:v>
                </c:pt>
                <c:pt idx="2">
                  <c:v>Valparaíso</c:v>
                </c:pt>
                <c:pt idx="3">
                  <c:v>La Florida</c:v>
                </c:pt>
                <c:pt idx="4">
                  <c:v>Temuco</c:v>
                </c:pt>
                <c:pt idx="5">
                  <c:v>Coquimbo</c:v>
                </c:pt>
                <c:pt idx="6">
                  <c:v>La Pintana</c:v>
                </c:pt>
                <c:pt idx="7">
                  <c:v>Arica</c:v>
                </c:pt>
                <c:pt idx="8">
                  <c:v>Los Ángeles</c:v>
                </c:pt>
                <c:pt idx="9">
                  <c:v>Valdivia</c:v>
                </c:pt>
                <c:pt idx="10">
                  <c:v>Rancagua</c:v>
                </c:pt>
                <c:pt idx="11">
                  <c:v>Puerto Montt</c:v>
                </c:pt>
                <c:pt idx="12">
                  <c:v>San Bernardo</c:v>
                </c:pt>
                <c:pt idx="13">
                  <c:v>El Bosque</c:v>
                </c:pt>
                <c:pt idx="14">
                  <c:v>Talca</c:v>
                </c:pt>
                <c:pt idx="15">
                  <c:v>Chillán</c:v>
                </c:pt>
                <c:pt idx="16">
                  <c:v>Melipilla</c:v>
                </c:pt>
                <c:pt idx="17">
                  <c:v>Cerro Navia</c:v>
                </c:pt>
                <c:pt idx="18">
                  <c:v>Antofagasta</c:v>
                </c:pt>
                <c:pt idx="19">
                  <c:v>El Tabo</c:v>
                </c:pt>
              </c:strCache>
            </c:strRef>
          </c:cat>
          <c:val>
            <c:numRef>
              <c:f>'FCM comunas'!$N$4:$N$23</c:f>
              <c:numCache>
                <c:formatCode>_(* #,##0_);_(* \(#,##0\);_(* "-"_);_(@_)</c:formatCode>
                <c:ptCount val="20"/>
                <c:pt idx="0">
                  <c:v>86068.293695999993</c:v>
                </c:pt>
                <c:pt idx="1">
                  <c:v>70750.849709999995</c:v>
                </c:pt>
                <c:pt idx="2">
                  <c:v>40154.131396999997</c:v>
                </c:pt>
                <c:pt idx="3">
                  <c:v>39646.198162000001</c:v>
                </c:pt>
                <c:pt idx="4">
                  <c:v>35040.141961000001</c:v>
                </c:pt>
                <c:pt idx="5">
                  <c:v>31940.954115</c:v>
                </c:pt>
                <c:pt idx="6">
                  <c:v>31691.927199999998</c:v>
                </c:pt>
                <c:pt idx="7">
                  <c:v>30812.234907999999</c:v>
                </c:pt>
                <c:pt idx="8">
                  <c:v>29951.667398000001</c:v>
                </c:pt>
                <c:pt idx="9">
                  <c:v>29461.067521000001</c:v>
                </c:pt>
                <c:pt idx="10">
                  <c:v>27443.923139999999</c:v>
                </c:pt>
                <c:pt idx="11">
                  <c:v>25999.919969999999</c:v>
                </c:pt>
                <c:pt idx="12">
                  <c:v>25856.464379000001</c:v>
                </c:pt>
                <c:pt idx="13">
                  <c:v>25342.223909</c:v>
                </c:pt>
                <c:pt idx="14">
                  <c:v>24987.983103999999</c:v>
                </c:pt>
                <c:pt idx="15">
                  <c:v>24660.015823000002</c:v>
                </c:pt>
                <c:pt idx="16">
                  <c:v>22537.006385000001</c:v>
                </c:pt>
                <c:pt idx="17">
                  <c:v>22402.976501000001</c:v>
                </c:pt>
                <c:pt idx="18">
                  <c:v>21737.559677000001</c:v>
                </c:pt>
                <c:pt idx="19">
                  <c:v>21688.459668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E-4FE2-A5F9-685286B3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2800847"/>
        <c:axId val="1303354047"/>
      </c:barChart>
      <c:lineChart>
        <c:grouping val="stacked"/>
        <c:varyColors val="0"/>
        <c:ser>
          <c:idx val="0"/>
          <c:order val="0"/>
          <c:tx>
            <c:v>2024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'FCM comunas'!$L$4:$L$23</c:f>
              <c:numCache>
                <c:formatCode>_(* #,##0_);_(* \(#,##0\);_(* "-"_);_(@_)</c:formatCode>
                <c:ptCount val="20"/>
                <c:pt idx="0">
                  <c:v>85270.627678999997</c:v>
                </c:pt>
                <c:pt idx="1">
                  <c:v>70095.143068000005</c:v>
                </c:pt>
                <c:pt idx="2">
                  <c:v>38899.091652000003</c:v>
                </c:pt>
                <c:pt idx="3">
                  <c:v>39278.763812999998</c:v>
                </c:pt>
                <c:pt idx="4">
                  <c:v>34658.638641999998</c:v>
                </c:pt>
                <c:pt idx="5">
                  <c:v>30386.022000000001</c:v>
                </c:pt>
                <c:pt idx="6">
                  <c:v>31398.211716999998</c:v>
                </c:pt>
                <c:pt idx="7">
                  <c:v>30706.194184</c:v>
                </c:pt>
                <c:pt idx="8">
                  <c:v>27293.486070999999</c:v>
                </c:pt>
                <c:pt idx="9">
                  <c:v>29188.027834</c:v>
                </c:pt>
                <c:pt idx="10">
                  <c:v>25943.786554999999</c:v>
                </c:pt>
                <c:pt idx="11">
                  <c:v>25829.135972</c:v>
                </c:pt>
                <c:pt idx="12">
                  <c:v>25616.831005</c:v>
                </c:pt>
                <c:pt idx="13">
                  <c:v>25107.357069999998</c:v>
                </c:pt>
                <c:pt idx="14">
                  <c:v>24292.87155</c:v>
                </c:pt>
                <c:pt idx="15">
                  <c:v>23800.836856999998</c:v>
                </c:pt>
                <c:pt idx="16">
                  <c:v>19578.027181000001</c:v>
                </c:pt>
                <c:pt idx="17">
                  <c:v>22220.857190999999</c:v>
                </c:pt>
                <c:pt idx="18">
                  <c:v>18468.26211</c:v>
                </c:pt>
                <c:pt idx="19">
                  <c:v>17731.237168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E-4FE2-A5F9-685286B3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00847"/>
        <c:axId val="1303354047"/>
      </c:lineChart>
      <c:catAx>
        <c:axId val="1302800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accent6">
                        <a:lumMod val="75000"/>
                      </a:schemeClr>
                    </a:solidFill>
                  </a:rPr>
                  <a:t>Municipios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3354047"/>
        <c:crosses val="autoZero"/>
        <c:auto val="0"/>
        <c:lblAlgn val="ctr"/>
        <c:lblOffset val="100"/>
        <c:tickLblSkip val="1"/>
        <c:noMultiLvlLbl val="0"/>
      </c:catAx>
      <c:valAx>
        <c:axId val="130335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accent6">
                        <a:lumMod val="75000"/>
                      </a:schemeClr>
                    </a:solidFill>
                  </a:rPr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280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80422833318108"/>
          <c:y val="0.43989969015019381"/>
          <c:w val="0.2090543223055131"/>
          <c:h val="0.1350421034207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800" b="1">
                <a:solidFill>
                  <a:schemeClr val="accent6">
                    <a:lumMod val="75000"/>
                  </a:schemeClr>
                </a:solidFill>
              </a:rPr>
              <a:t>Distribución del Fondo Común Municipal:</a:t>
            </a:r>
            <a:r>
              <a:rPr lang="es-CL" sz="1800" b="1" baseline="0">
                <a:solidFill>
                  <a:schemeClr val="accent6">
                    <a:lumMod val="75000"/>
                  </a:schemeClr>
                </a:solidFill>
              </a:rPr>
              <a:t> Panorama Regional</a:t>
            </a:r>
            <a:endParaRPr lang="es-CL" sz="1800" b="1">
              <a:solidFill>
                <a:schemeClr val="accent6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r>
              <a:rPr lang="es-CL" sz="1100" baseline="0">
                <a:solidFill>
                  <a:schemeClr val="accent6">
                    <a:lumMod val="75000"/>
                  </a:schemeClr>
                </a:solidFill>
              </a:rPr>
              <a:t>(Millones de pesos) </a:t>
            </a:r>
            <a:endParaRPr lang="es-CL" sz="1100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2759201013341726"/>
          <c:y val="2.2250270269753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21975913732879"/>
          <c:y val="0.11448374475628954"/>
          <c:w val="0.87169128127418283"/>
          <c:h val="0.69262030386337947"/>
        </c:manualLayout>
      </c:layout>
      <c:barChart>
        <c:barDir val="col"/>
        <c:grouping val="clustered"/>
        <c:varyColors val="0"/>
        <c:ser>
          <c:idx val="1"/>
          <c:order val="1"/>
          <c:tx>
            <c:v>2025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regiones!$A$4:$A$19</c:f>
              <c:strCache>
                <c:ptCount val="16"/>
                <c:pt idx="0">
                  <c:v>Arica y Parinacota</c:v>
                </c:pt>
                <c:pt idx="1">
                  <c:v>Tarapacá</c:v>
                </c:pt>
                <c:pt idx="2">
                  <c:v>Antofagasta</c:v>
                </c:pt>
                <c:pt idx="3">
                  <c:v>Atacama</c:v>
                </c:pt>
                <c:pt idx="4">
                  <c:v>Coquimbo</c:v>
                </c:pt>
                <c:pt idx="5">
                  <c:v>Valparaíso</c:v>
                </c:pt>
                <c:pt idx="6">
                  <c:v>Metropolitana </c:v>
                </c:pt>
                <c:pt idx="7">
                  <c:v>O'Higgins</c:v>
                </c:pt>
                <c:pt idx="8">
                  <c:v>Maule</c:v>
                </c:pt>
                <c:pt idx="9">
                  <c:v>Ñuble</c:v>
                </c:pt>
                <c:pt idx="10">
                  <c:v>Biobío</c:v>
                </c:pt>
                <c:pt idx="11">
                  <c:v>La Araucanía</c:v>
                </c:pt>
                <c:pt idx="12">
                  <c:v>Los Ríos</c:v>
                </c:pt>
                <c:pt idx="13">
                  <c:v>Los Lagos</c:v>
                </c:pt>
                <c:pt idx="14">
                  <c:v>Aysén </c:v>
                </c:pt>
                <c:pt idx="15">
                  <c:v>Magallanes</c:v>
                </c:pt>
              </c:strCache>
            </c:strRef>
          </c:cat>
          <c:val>
            <c:numRef>
              <c:f>'FCM regiones'!$I$4:$I$19</c:f>
              <c:numCache>
                <c:formatCode>_(* #,##0_);_(* \(#,##0\);_(* "-"_);_(@_)</c:formatCode>
                <c:ptCount val="16"/>
                <c:pt idx="0">
                  <c:v>38367.514712999997</c:v>
                </c:pt>
                <c:pt idx="1">
                  <c:v>42904.696815000003</c:v>
                </c:pt>
                <c:pt idx="2">
                  <c:v>61952.159339999998</c:v>
                </c:pt>
                <c:pt idx="3">
                  <c:v>55345.038252999999</c:v>
                </c:pt>
                <c:pt idx="4">
                  <c:v>138275.19897600001</c:v>
                </c:pt>
                <c:pt idx="5">
                  <c:v>346006.77393600001</c:v>
                </c:pt>
                <c:pt idx="6">
                  <c:v>678883.745735</c:v>
                </c:pt>
                <c:pt idx="7">
                  <c:v>176014.83462899999</c:v>
                </c:pt>
                <c:pt idx="8">
                  <c:v>230687.15106199999</c:v>
                </c:pt>
                <c:pt idx="9">
                  <c:v>131924.962933</c:v>
                </c:pt>
                <c:pt idx="10">
                  <c:v>271877.70125300001</c:v>
                </c:pt>
                <c:pt idx="11">
                  <c:v>228761.62871300001</c:v>
                </c:pt>
                <c:pt idx="12">
                  <c:v>85783.984154000005</c:v>
                </c:pt>
                <c:pt idx="13">
                  <c:v>158517.66492499999</c:v>
                </c:pt>
                <c:pt idx="14">
                  <c:v>38579.987118999998</c:v>
                </c:pt>
                <c:pt idx="15">
                  <c:v>30526.495792000002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5-4D40-B36F-3B9C3902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2800847"/>
        <c:axId val="1303354047"/>
      </c:barChart>
      <c:lineChart>
        <c:grouping val="stacked"/>
        <c:varyColors val="0"/>
        <c:ser>
          <c:idx val="0"/>
          <c:order val="0"/>
          <c:tx>
            <c:v>2024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'FCM regiones'!$G$4:$G$19</c:f>
              <c:numCache>
                <c:formatCode>_(* #,##0_);_(* \(#,##0\);_(* "-"_);_(@_)</c:formatCode>
                <c:ptCount val="16"/>
                <c:pt idx="0">
                  <c:v>37785.988365999998</c:v>
                </c:pt>
                <c:pt idx="1">
                  <c:v>38916.276805000001</c:v>
                </c:pt>
                <c:pt idx="2">
                  <c:v>54452.405043999999</c:v>
                </c:pt>
                <c:pt idx="3">
                  <c:v>51174.341042</c:v>
                </c:pt>
                <c:pt idx="4">
                  <c:v>128973.088492</c:v>
                </c:pt>
                <c:pt idx="5">
                  <c:v>324851.58533899998</c:v>
                </c:pt>
                <c:pt idx="6">
                  <c:v>667453.16129800002</c:v>
                </c:pt>
                <c:pt idx="7">
                  <c:v>165316.075556</c:v>
                </c:pt>
                <c:pt idx="8">
                  <c:v>211472.91241700001</c:v>
                </c:pt>
                <c:pt idx="9">
                  <c:v>121897.426331</c:v>
                </c:pt>
                <c:pt idx="10">
                  <c:v>261549.828351</c:v>
                </c:pt>
                <c:pt idx="11">
                  <c:v>213546.188524</c:v>
                </c:pt>
                <c:pt idx="12">
                  <c:v>81471.165070999996</c:v>
                </c:pt>
                <c:pt idx="13">
                  <c:v>150421.29926100001</c:v>
                </c:pt>
                <c:pt idx="14">
                  <c:v>37243.069538999996</c:v>
                </c:pt>
                <c:pt idx="15">
                  <c:v>32626.882931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5-4D40-B36F-3B9C3902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00847"/>
        <c:axId val="1303354047"/>
      </c:lineChart>
      <c:catAx>
        <c:axId val="1302800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accent6">
                        <a:lumMod val="75000"/>
                      </a:schemeClr>
                    </a:solidFill>
                  </a:rPr>
                  <a:t>Regiones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3354047"/>
        <c:crosses val="autoZero"/>
        <c:auto val="0"/>
        <c:lblAlgn val="ctr"/>
        <c:lblOffset val="100"/>
        <c:tickLblSkip val="1"/>
        <c:noMultiLvlLbl val="0"/>
      </c:catAx>
      <c:valAx>
        <c:axId val="130335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accent6">
                        <a:lumMod val="75000"/>
                      </a:schemeClr>
                    </a:solidFill>
                  </a:rPr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280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40171268258451"/>
          <c:y val="0.3528426198246965"/>
          <c:w val="0.2090543223055131"/>
          <c:h val="0.1350421034207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800" b="1"/>
              <a:t>Distribución FCM - FCMI -</a:t>
            </a:r>
            <a:r>
              <a:rPr lang="es-CL" sz="1800" b="1" baseline="0"/>
              <a:t> FET</a:t>
            </a:r>
            <a:endParaRPr lang="es-CL" sz="1800" b="1"/>
          </a:p>
          <a:p>
            <a:pPr>
              <a:defRPr/>
            </a:pPr>
            <a:r>
              <a:rPr lang="es-CL"/>
              <a:t>(2025, Millones de pesos)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FCM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regiones!$A$4:$A$19</c:f>
              <c:strCache>
                <c:ptCount val="16"/>
                <c:pt idx="0">
                  <c:v>Arica y Parinacota</c:v>
                </c:pt>
                <c:pt idx="1">
                  <c:v>Tarapacá</c:v>
                </c:pt>
                <c:pt idx="2">
                  <c:v>Antofagasta</c:v>
                </c:pt>
                <c:pt idx="3">
                  <c:v>Atacama</c:v>
                </c:pt>
                <c:pt idx="4">
                  <c:v>Coquimbo</c:v>
                </c:pt>
                <c:pt idx="5">
                  <c:v>Valparaíso</c:v>
                </c:pt>
                <c:pt idx="6">
                  <c:v>Metropolitana </c:v>
                </c:pt>
                <c:pt idx="7">
                  <c:v>O'Higgins</c:v>
                </c:pt>
                <c:pt idx="8">
                  <c:v>Maule</c:v>
                </c:pt>
                <c:pt idx="9">
                  <c:v>Ñuble</c:v>
                </c:pt>
                <c:pt idx="10">
                  <c:v>Biobío</c:v>
                </c:pt>
                <c:pt idx="11">
                  <c:v>La Araucanía</c:v>
                </c:pt>
                <c:pt idx="12">
                  <c:v>Los Ríos</c:v>
                </c:pt>
                <c:pt idx="13">
                  <c:v>Los Lagos</c:v>
                </c:pt>
                <c:pt idx="14">
                  <c:v>Aysén </c:v>
                </c:pt>
                <c:pt idx="15">
                  <c:v>Magallanes</c:v>
                </c:pt>
              </c:strCache>
            </c:strRef>
          </c:cat>
          <c:val>
            <c:numRef>
              <c:f>'FCM FCMI FET'!$D$3:$D$18</c:f>
              <c:numCache>
                <c:formatCode>_(* #,##0_);_(* \(#,##0\);_(* "-"_);_(@_)</c:formatCode>
                <c:ptCount val="16"/>
                <c:pt idx="0">
                  <c:v>38367.514712999997</c:v>
                </c:pt>
                <c:pt idx="1">
                  <c:v>42904.696815000003</c:v>
                </c:pt>
                <c:pt idx="2">
                  <c:v>61952.159339999998</c:v>
                </c:pt>
                <c:pt idx="3">
                  <c:v>55345.038252999999</c:v>
                </c:pt>
                <c:pt idx="4">
                  <c:v>138275.19897600001</c:v>
                </c:pt>
                <c:pt idx="5">
                  <c:v>346006.77393600001</c:v>
                </c:pt>
                <c:pt idx="6">
                  <c:v>678883.745735</c:v>
                </c:pt>
                <c:pt idx="7">
                  <c:v>176014.83462899999</c:v>
                </c:pt>
                <c:pt idx="8">
                  <c:v>230687.15106199999</c:v>
                </c:pt>
                <c:pt idx="9">
                  <c:v>131924.962933</c:v>
                </c:pt>
                <c:pt idx="10">
                  <c:v>271877.70125300001</c:v>
                </c:pt>
                <c:pt idx="11">
                  <c:v>228761.62871300001</c:v>
                </c:pt>
                <c:pt idx="12">
                  <c:v>85783.984154000005</c:v>
                </c:pt>
                <c:pt idx="13">
                  <c:v>158517.66492499999</c:v>
                </c:pt>
                <c:pt idx="14">
                  <c:v>38579.987118999998</c:v>
                </c:pt>
                <c:pt idx="15">
                  <c:v>30526.495792000002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7-42CF-9290-9E210D420956}"/>
            </c:ext>
          </c:extLst>
        </c:ser>
        <c:ser>
          <c:idx val="1"/>
          <c:order val="1"/>
          <c:tx>
            <c:v>FCMI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regiones!$A$4:$A$19</c:f>
              <c:strCache>
                <c:ptCount val="16"/>
                <c:pt idx="0">
                  <c:v>Arica y Parinacota</c:v>
                </c:pt>
                <c:pt idx="1">
                  <c:v>Tarapacá</c:v>
                </c:pt>
                <c:pt idx="2">
                  <c:v>Antofagasta</c:v>
                </c:pt>
                <c:pt idx="3">
                  <c:v>Atacama</c:v>
                </c:pt>
                <c:pt idx="4">
                  <c:v>Coquimbo</c:v>
                </c:pt>
                <c:pt idx="5">
                  <c:v>Valparaíso</c:v>
                </c:pt>
                <c:pt idx="6">
                  <c:v>Metropolitana </c:v>
                </c:pt>
                <c:pt idx="7">
                  <c:v>O'Higgins</c:v>
                </c:pt>
                <c:pt idx="8">
                  <c:v>Maule</c:v>
                </c:pt>
                <c:pt idx="9">
                  <c:v>Ñuble</c:v>
                </c:pt>
                <c:pt idx="10">
                  <c:v>Biobío</c:v>
                </c:pt>
                <c:pt idx="11">
                  <c:v>La Araucanía</c:v>
                </c:pt>
                <c:pt idx="12">
                  <c:v>Los Ríos</c:v>
                </c:pt>
                <c:pt idx="13">
                  <c:v>Los Lagos</c:v>
                </c:pt>
                <c:pt idx="14">
                  <c:v>Aysén </c:v>
                </c:pt>
                <c:pt idx="15">
                  <c:v>Magallanes</c:v>
                </c:pt>
              </c:strCache>
            </c:strRef>
          </c:cat>
          <c:val>
            <c:numRef>
              <c:f>'FCM FCMI FET'!$E$3:$E$18</c:f>
              <c:numCache>
                <c:formatCode>_(* #,##0_);_(* \(#,##0\);_(* "-"_);_(@_)</c:formatCode>
                <c:ptCount val="16"/>
                <c:pt idx="1">
                  <c:v>2338.901777</c:v>
                </c:pt>
                <c:pt idx="2">
                  <c:v>11660.579921</c:v>
                </c:pt>
                <c:pt idx="3">
                  <c:v>10486.762333999999</c:v>
                </c:pt>
                <c:pt idx="4">
                  <c:v>11332.013394</c:v>
                </c:pt>
                <c:pt idx="5">
                  <c:v>8942.8033269999996</c:v>
                </c:pt>
                <c:pt idx="7">
                  <c:v>7959.7392470000004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7-42CF-9290-9E210D420956}"/>
            </c:ext>
          </c:extLst>
        </c:ser>
        <c:ser>
          <c:idx val="2"/>
          <c:order val="2"/>
          <c:tx>
            <c:v>FET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regiones!$A$4:$A$19</c:f>
              <c:strCache>
                <c:ptCount val="16"/>
                <c:pt idx="0">
                  <c:v>Arica y Parinacota</c:v>
                </c:pt>
                <c:pt idx="1">
                  <c:v>Tarapacá</c:v>
                </c:pt>
                <c:pt idx="2">
                  <c:v>Antofagasta</c:v>
                </c:pt>
                <c:pt idx="3">
                  <c:v>Atacama</c:v>
                </c:pt>
                <c:pt idx="4">
                  <c:v>Coquimbo</c:v>
                </c:pt>
                <c:pt idx="5">
                  <c:v>Valparaíso</c:v>
                </c:pt>
                <c:pt idx="6">
                  <c:v>Metropolitana </c:v>
                </c:pt>
                <c:pt idx="7">
                  <c:v>O'Higgins</c:v>
                </c:pt>
                <c:pt idx="8">
                  <c:v>Maule</c:v>
                </c:pt>
                <c:pt idx="9">
                  <c:v>Ñuble</c:v>
                </c:pt>
                <c:pt idx="10">
                  <c:v>Biobío</c:v>
                </c:pt>
                <c:pt idx="11">
                  <c:v>La Araucanía</c:v>
                </c:pt>
                <c:pt idx="12">
                  <c:v>Los Ríos</c:v>
                </c:pt>
                <c:pt idx="13">
                  <c:v>Los Lagos</c:v>
                </c:pt>
                <c:pt idx="14">
                  <c:v>Aysén </c:v>
                </c:pt>
                <c:pt idx="15">
                  <c:v>Magallanes</c:v>
                </c:pt>
              </c:strCache>
            </c:strRef>
          </c:cat>
          <c:val>
            <c:numRef>
              <c:f>'FCM FCMI FET'!$F$3:$F$18</c:f>
              <c:numCache>
                <c:formatCode>_(* #,##0_);_(* \(#,##0\);_(* "-"_);_(@_)</c:formatCode>
                <c:ptCount val="16"/>
                <c:pt idx="0">
                  <c:v>2582.093824</c:v>
                </c:pt>
                <c:pt idx="1">
                  <c:v>3755.1638069999999</c:v>
                </c:pt>
                <c:pt idx="2">
                  <c:v>2360.7148579999998</c:v>
                </c:pt>
                <c:pt idx="3">
                  <c:v>3051.2559970000002</c:v>
                </c:pt>
                <c:pt idx="4">
                  <c:v>6469.7960249999996</c:v>
                </c:pt>
                <c:pt idx="5">
                  <c:v>19396.505373</c:v>
                </c:pt>
                <c:pt idx="6">
                  <c:v>36850.470337999999</c:v>
                </c:pt>
                <c:pt idx="7">
                  <c:v>13099.731354</c:v>
                </c:pt>
                <c:pt idx="8">
                  <c:v>14984.276615000001</c:v>
                </c:pt>
                <c:pt idx="9">
                  <c:v>9070.1452009999994</c:v>
                </c:pt>
                <c:pt idx="10">
                  <c:v>16009.467552</c:v>
                </c:pt>
                <c:pt idx="11">
                  <c:v>16571.499876000002</c:v>
                </c:pt>
                <c:pt idx="12">
                  <c:v>5203.6822609999999</c:v>
                </c:pt>
                <c:pt idx="13">
                  <c:v>10333.775285</c:v>
                </c:pt>
                <c:pt idx="14">
                  <c:v>3207.7454969999999</c:v>
                </c:pt>
                <c:pt idx="15">
                  <c:v>2648.6761369999999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27-42CF-9290-9E210D420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85483311"/>
        <c:axId val="485133247"/>
      </c:barChart>
      <c:catAx>
        <c:axId val="4854833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85133247"/>
        <c:crosses val="autoZero"/>
        <c:auto val="1"/>
        <c:lblAlgn val="ctr"/>
        <c:lblOffset val="100"/>
        <c:noMultiLvlLbl val="0"/>
      </c:catAx>
      <c:valAx>
        <c:axId val="48513324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8548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45F83D-1338-45EA-B2BD-B9C7F9CED7F1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2CC6D4-6C11-480D-90B5-84A8A701F703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64BB8C-E0F2-4190-9B97-FACD4C3FA0F9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8ACEC36-87CB-40CF-B9D5-900076D2449B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DCC5639-FD65-4E42-A7D2-2EDE6617395C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D35339-9B8F-4016-BCAD-477274354492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691DC1-628A-4C48-9AEA-1028448A2670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CA7CCC-6DA5-4D66-8F11-D3E1A6B139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892DAA-9A3E-4092-A8CE-F36350EAAF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0.30496</cdr:x>
      <cdr:y>0.25347</cdr:y>
    </cdr:from>
    <cdr:to>
      <cdr:x>0.68915</cdr:x>
      <cdr:y>0.30445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2EE9A98-5270-48C9-94A5-FBBBD616D077}"/>
            </a:ext>
          </a:extLst>
        </cdr:cNvPr>
        <cdr:cNvSpPr txBox="1"/>
      </cdr:nvSpPr>
      <cdr:spPr>
        <a:xfrm xmlns:a="http://schemas.openxmlformats.org/drawingml/2006/main">
          <a:off x="2639134" y="1589978"/>
          <a:ext cx="3324835" cy="3197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2000" b="1">
              <a:solidFill>
                <a:schemeClr val="accent6">
                  <a:lumMod val="75000"/>
                </a:schemeClr>
              </a:solidFill>
            </a:rPr>
            <a:t>20 comunas con mayor recaudación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C90FAB-B9F0-4AA8-8867-ACCA3D29D6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30C9F6-2793-4F67-9D6A-F34ABA53C1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2CA0F4-F6AC-4F06-A255-B3ADE8D0D8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0.30339</cdr:x>
      <cdr:y>0.25781</cdr:y>
    </cdr:from>
    <cdr:to>
      <cdr:x>0.68758</cdr:x>
      <cdr:y>0.30879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2EE9A98-5270-48C9-94A5-FBBBD616D077}"/>
            </a:ext>
          </a:extLst>
        </cdr:cNvPr>
        <cdr:cNvSpPr txBox="1"/>
      </cdr:nvSpPr>
      <cdr:spPr>
        <a:xfrm xmlns:a="http://schemas.openxmlformats.org/drawingml/2006/main">
          <a:off x="2625607" y="1617203"/>
          <a:ext cx="3324835" cy="319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800" b="1">
              <a:solidFill>
                <a:schemeClr val="accent6">
                  <a:lumMod val="75000"/>
                </a:schemeClr>
              </a:solidFill>
            </a:rPr>
            <a:t>20 municipios con mayor aporte del FCM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48E600-8782-4F33-9820-51E059C504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4C3243-737F-4D5E-B6F2-4E47ADF73E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17E4-C208-46D7-8016-1DD8CBC0DCBC}">
  <dimension ref="B2:P93"/>
  <sheetViews>
    <sheetView topLeftCell="C1" workbookViewId="0">
      <selection activeCell="G10" sqref="G10"/>
    </sheetView>
  </sheetViews>
  <sheetFormatPr baseColWidth="10" defaultRowHeight="15" x14ac:dyDescent="0.25"/>
  <cols>
    <col min="3" max="4" width="20.85546875" style="2" customWidth="1"/>
    <col min="5" max="5" width="11" customWidth="1"/>
    <col min="6" max="7" width="18.85546875" customWidth="1"/>
    <col min="8" max="8" width="16.7109375" customWidth="1"/>
    <col min="9" max="9" width="16" customWidth="1"/>
    <col min="10" max="10" width="2.42578125" customWidth="1"/>
    <col min="12" max="12" width="15" customWidth="1"/>
    <col min="15" max="15" width="26.7109375" customWidth="1"/>
  </cols>
  <sheetData>
    <row r="2" spans="2:14" x14ac:dyDescent="0.25">
      <c r="B2" s="1"/>
      <c r="C2" s="2" t="s">
        <v>0</v>
      </c>
      <c r="F2" t="s">
        <v>525</v>
      </c>
      <c r="G2" t="s">
        <v>526</v>
      </c>
    </row>
    <row r="3" spans="2:14" x14ac:dyDescent="0.25">
      <c r="B3" s="1"/>
      <c r="C3" s="3" t="s">
        <v>1</v>
      </c>
      <c r="D3" s="3" t="s">
        <v>524</v>
      </c>
      <c r="F3" s="4" t="s">
        <v>2</v>
      </c>
      <c r="G3" s="4"/>
      <c r="H3" t="s">
        <v>3</v>
      </c>
    </row>
    <row r="4" spans="2:14" x14ac:dyDescent="0.25">
      <c r="B4" s="1">
        <v>43466</v>
      </c>
      <c r="C4" s="2">
        <v>36781324662</v>
      </c>
      <c r="D4" s="2">
        <f>+C4/ipc!C4*100</f>
        <v>52477548628.823929</v>
      </c>
      <c r="E4">
        <v>2019</v>
      </c>
      <c r="F4" s="5">
        <f>+SUM(C4:C9)</f>
        <v>672340836436</v>
      </c>
      <c r="G4" s="5">
        <f>+SUM(D4:D9)</f>
        <v>950027772963.34949</v>
      </c>
      <c r="L4" t="s">
        <v>527</v>
      </c>
      <c r="M4" t="s">
        <v>14</v>
      </c>
      <c r="N4">
        <v>2025</v>
      </c>
    </row>
    <row r="5" spans="2:14" x14ac:dyDescent="0.25">
      <c r="B5" s="1" t="s">
        <v>4</v>
      </c>
      <c r="C5" s="2">
        <v>22604970123</v>
      </c>
      <c r="D5" s="2">
        <f>+C5/ipc!C5*100</f>
        <v>32234528659.597267</v>
      </c>
      <c r="E5">
        <v>2020</v>
      </c>
      <c r="F5" s="5">
        <f>+SUM(C16:C21)</f>
        <v>632339626852</v>
      </c>
      <c r="G5" s="5">
        <f>+SUM(D16:D21)</f>
        <v>866414632809.70618</v>
      </c>
      <c r="H5" s="6">
        <f>+((F5/F4)-1)*100</f>
        <v>-5.9495433589965678</v>
      </c>
      <c r="I5" s="7">
        <f>+((G5/G4)-1)*100</f>
        <v>-8.8011258758083688</v>
      </c>
      <c r="J5" s="7"/>
      <c r="K5">
        <v>2020</v>
      </c>
      <c r="L5" s="2">
        <f>+F5/1000000</f>
        <v>632339.62685200002</v>
      </c>
      <c r="M5" s="2">
        <f>+F16/1000000</f>
        <v>851254.76811599999</v>
      </c>
      <c r="N5" s="5">
        <f>+L5+M5</f>
        <v>1483594.394968</v>
      </c>
    </row>
    <row r="6" spans="2:14" x14ac:dyDescent="0.25">
      <c r="B6" s="1" t="s">
        <v>5</v>
      </c>
      <c r="C6" s="2">
        <v>28358846048</v>
      </c>
      <c r="D6" s="2">
        <f>+C6/ipc!C6*100</f>
        <v>40248737896.172623</v>
      </c>
      <c r="E6">
        <v>2021</v>
      </c>
      <c r="F6" s="5">
        <f>+SUM(C28:C33)</f>
        <v>790110654873</v>
      </c>
      <c r="G6" s="5">
        <f>+SUM(D28:D33)</f>
        <v>1046155853363.8868</v>
      </c>
      <c r="H6" s="6">
        <f t="shared" ref="H6:I10" si="0">+((F6/F5)-1)*100</f>
        <v>24.950362324505491</v>
      </c>
      <c r="I6" s="7">
        <f t="shared" si="0"/>
        <v>20.745404538159249</v>
      </c>
      <c r="J6" s="7"/>
      <c r="K6">
        <v>2021</v>
      </c>
      <c r="L6" s="2">
        <f t="shared" ref="L6:L10" si="1">+F6/1000000</f>
        <v>790110.65487299999</v>
      </c>
      <c r="M6" s="2">
        <f t="shared" ref="M6:M10" si="2">+F17/1000000</f>
        <v>848435.72288599994</v>
      </c>
      <c r="N6" s="5">
        <f t="shared" ref="N6:N10" si="3">+L6+M6</f>
        <v>1638546.3777589998</v>
      </c>
    </row>
    <row r="7" spans="2:14" x14ac:dyDescent="0.25">
      <c r="B7" s="1" t="s">
        <v>6</v>
      </c>
      <c r="C7" s="2">
        <v>312620830325</v>
      </c>
      <c r="D7" s="2">
        <f>+C7/ipc!C7*100</f>
        <v>442532198549.08521</v>
      </c>
      <c r="E7">
        <v>2022</v>
      </c>
      <c r="F7" s="5">
        <f>+SUM(C40:C45)</f>
        <v>932693411328</v>
      </c>
      <c r="G7" s="5">
        <f>+SUM(D40:D45)</f>
        <v>1112101077289.9072</v>
      </c>
      <c r="H7" s="6">
        <f t="shared" si="0"/>
        <v>18.045922501566359</v>
      </c>
      <c r="I7" s="7">
        <f t="shared" si="0"/>
        <v>6.3035754867666549</v>
      </c>
      <c r="J7" s="7"/>
      <c r="K7">
        <v>2022</v>
      </c>
      <c r="L7" s="2">
        <f t="shared" si="1"/>
        <v>932693.41132800002</v>
      </c>
      <c r="M7" s="2">
        <f t="shared" si="2"/>
        <v>1023877.698962</v>
      </c>
      <c r="N7" s="5">
        <f t="shared" si="3"/>
        <v>1956571.11029</v>
      </c>
    </row>
    <row r="8" spans="2:14" x14ac:dyDescent="0.25">
      <c r="B8" s="1" t="s">
        <v>7</v>
      </c>
      <c r="C8" s="2">
        <v>53135507600</v>
      </c>
      <c r="D8" s="2">
        <f>+C8/ipc!C8*100</f>
        <v>74766751604.889359</v>
      </c>
      <c r="E8">
        <v>2023</v>
      </c>
      <c r="F8" s="5">
        <f>+SUM(C52:C57)</f>
        <v>1131903630672</v>
      </c>
      <c r="G8" s="5">
        <f>+SUM(D52:D57)</f>
        <v>1236007921418.9731</v>
      </c>
      <c r="H8" s="6">
        <f t="shared" si="0"/>
        <v>21.358596182250047</v>
      </c>
      <c r="I8" s="7">
        <f t="shared" si="0"/>
        <v>11.141689065801108</v>
      </c>
      <c r="J8" s="7"/>
      <c r="K8">
        <v>2023</v>
      </c>
      <c r="L8" s="2">
        <f t="shared" si="1"/>
        <v>1131903.6306720001</v>
      </c>
      <c r="M8" s="2">
        <f t="shared" si="2"/>
        <v>1149446.468077</v>
      </c>
      <c r="N8" s="5">
        <f t="shared" si="3"/>
        <v>2281350.0987490001</v>
      </c>
    </row>
    <row r="9" spans="2:14" x14ac:dyDescent="0.25">
      <c r="B9" s="1" t="s">
        <v>8</v>
      </c>
      <c r="C9" s="2">
        <v>218839357678</v>
      </c>
      <c r="D9" s="2">
        <f>+C9/ipc!C9*100</f>
        <v>307768007624.78101</v>
      </c>
      <c r="E9">
        <v>2024</v>
      </c>
      <c r="F9" s="5">
        <f>+SUM(C64:C69)</f>
        <v>1177787358855</v>
      </c>
      <c r="G9" s="5">
        <f>+SUM(D64:D69)</f>
        <v>1236303256320.8333</v>
      </c>
      <c r="H9" s="6">
        <f t="shared" si="0"/>
        <v>4.0536779757265551</v>
      </c>
      <c r="I9" s="7">
        <f t="shared" si="0"/>
        <v>2.3894256399348279E-2</v>
      </c>
      <c r="J9" s="7"/>
      <c r="K9">
        <v>2024</v>
      </c>
      <c r="L9" s="2">
        <f t="shared" si="1"/>
        <v>1177787.358855</v>
      </c>
      <c r="M9" s="2">
        <f t="shared" si="2"/>
        <v>1351294.039078</v>
      </c>
      <c r="N9" s="5">
        <f t="shared" si="3"/>
        <v>2529081.3979329998</v>
      </c>
    </row>
    <row r="10" spans="2:14" x14ac:dyDescent="0.25">
      <c r="B10" s="1" t="s">
        <v>9</v>
      </c>
      <c r="C10" s="2">
        <v>88504398903</v>
      </c>
      <c r="D10" s="2">
        <f>+C10/ipc!C10*100</f>
        <v>124195324818.91241</v>
      </c>
      <c r="E10">
        <v>2025</v>
      </c>
      <c r="F10" s="5">
        <f>+SUM(C76:C81)</f>
        <v>1303308237881</v>
      </c>
      <c r="G10" s="5">
        <f>+SUM(D76:D81)</f>
        <v>1309930141938.3862</v>
      </c>
      <c r="H10" s="6">
        <f t="shared" si="0"/>
        <v>10.65734642864793</v>
      </c>
      <c r="I10" s="7">
        <f t="shared" si="0"/>
        <v>5.9554065914751542</v>
      </c>
      <c r="J10" s="7"/>
      <c r="K10">
        <v>2025</v>
      </c>
      <c r="L10" s="2">
        <f t="shared" si="1"/>
        <v>1303308.2378809999</v>
      </c>
      <c r="M10" s="2">
        <f t="shared" si="2"/>
        <v>1311497.3729669999</v>
      </c>
      <c r="N10" s="5">
        <f t="shared" si="3"/>
        <v>2614805.6108479998</v>
      </c>
    </row>
    <row r="11" spans="2:14" x14ac:dyDescent="0.25">
      <c r="B11" s="1" t="s">
        <v>10</v>
      </c>
      <c r="C11" s="2">
        <v>39140538659</v>
      </c>
      <c r="D11" s="2">
        <f>+C11/ipc!C11*100</f>
        <v>54825186528.03215</v>
      </c>
    </row>
    <row r="12" spans="2:14" x14ac:dyDescent="0.25">
      <c r="B12" s="1" t="s">
        <v>11</v>
      </c>
      <c r="C12" s="2">
        <v>310880570265</v>
      </c>
      <c r="D12" s="2">
        <f>+C12/ipc!C12*100</f>
        <v>435402315988.73578</v>
      </c>
      <c r="F12" s="6">
        <f>+((F10/F4)^(1/6)-1)*100</f>
        <v>11.663081428977517</v>
      </c>
      <c r="G12" s="6">
        <f>+((G10/G4)^(1/6)-1)*100</f>
        <v>5.4998816215931834</v>
      </c>
    </row>
    <row r="13" spans="2:14" x14ac:dyDescent="0.25">
      <c r="B13" s="1" t="s">
        <v>12</v>
      </c>
      <c r="C13" s="2">
        <v>52167258424</v>
      </c>
      <c r="D13" s="2">
        <f>+C13/ipc!C13*100</f>
        <v>72472183823.704025</v>
      </c>
    </row>
    <row r="14" spans="2:14" x14ac:dyDescent="0.25">
      <c r="B14" s="1" t="s">
        <v>13</v>
      </c>
      <c r="C14" s="2">
        <v>207727560254</v>
      </c>
      <c r="D14" s="2">
        <f>+C14/ipc!C14*100</f>
        <v>288321931398.29883</v>
      </c>
      <c r="F14" s="8" t="s">
        <v>14</v>
      </c>
    </row>
    <row r="15" spans="2:14" x14ac:dyDescent="0.25">
      <c r="B15" s="1" t="s">
        <v>15</v>
      </c>
      <c r="C15" s="2">
        <v>91791745821</v>
      </c>
      <c r="D15" s="2">
        <f>+C15/ipc!C15*100</f>
        <v>127291018412.57219</v>
      </c>
      <c r="E15">
        <v>2019</v>
      </c>
      <c r="F15" s="5">
        <f>+SUM(C10:C15)</f>
        <v>790212072326</v>
      </c>
      <c r="G15" s="5">
        <f>+SUM(D10:D15)</f>
        <v>1102507960970.2554</v>
      </c>
      <c r="H15" s="6"/>
      <c r="I15" s="7"/>
      <c r="J15" s="7"/>
    </row>
    <row r="16" spans="2:14" x14ac:dyDescent="0.25">
      <c r="B16" s="1">
        <v>43831</v>
      </c>
      <c r="C16" s="2">
        <v>38986552644</v>
      </c>
      <c r="D16" s="2">
        <f>+C16/ipc!C16*100</f>
        <v>53754374224.246338</v>
      </c>
      <c r="E16">
        <v>2020</v>
      </c>
      <c r="F16" s="2">
        <f>+SUM(C22:C27)</f>
        <v>851254768116</v>
      </c>
      <c r="G16" s="2">
        <f>+SUM(D22:D27)</f>
        <v>1153623740996.3574</v>
      </c>
      <c r="H16" s="6">
        <f>+((F16/F15)-1)*100</f>
        <v>7.7248498128255516</v>
      </c>
      <c r="I16" s="7">
        <f>+((G16/G15)-1)*100</f>
        <v>4.636318451716015</v>
      </c>
      <c r="J16" s="7"/>
    </row>
    <row r="17" spans="2:12" x14ac:dyDescent="0.25">
      <c r="B17" s="1" t="s">
        <v>4</v>
      </c>
      <c r="C17" s="2">
        <v>24570009637</v>
      </c>
      <c r="D17" s="2">
        <f>+C17/ipc!C17*100</f>
        <v>33726671973.729454</v>
      </c>
      <c r="E17">
        <v>2021</v>
      </c>
      <c r="F17" s="2">
        <f>+SUM(C34:C39)</f>
        <v>848435722886</v>
      </c>
      <c r="G17" s="2">
        <f>+SUM(D34:D39)</f>
        <v>1085972840649.8134</v>
      </c>
      <c r="H17" s="6">
        <f t="shared" ref="H17:I20" si="4">+((F17/F16)-1)*100</f>
        <v>-0.33116351715000159</v>
      </c>
      <c r="I17" s="7">
        <f t="shared" si="4"/>
        <v>-5.8642084019626335</v>
      </c>
      <c r="J17" s="7"/>
    </row>
    <row r="18" spans="2:12" x14ac:dyDescent="0.25">
      <c r="B18" s="1" t="s">
        <v>5</v>
      </c>
      <c r="C18" s="2">
        <v>20060379626</v>
      </c>
      <c r="D18" s="2">
        <f>+C18/ipc!C18*100</f>
        <v>27445966377.09586</v>
      </c>
      <c r="E18">
        <v>2022</v>
      </c>
      <c r="F18" s="2">
        <f>+SUM(C46:C51)</f>
        <v>1023877698962</v>
      </c>
      <c r="G18" s="2">
        <f>+SUM(D46:D51)</f>
        <v>1155386940769.4646</v>
      </c>
      <c r="H18" s="6">
        <f t="shared" si="4"/>
        <v>20.67828726956764</v>
      </c>
      <c r="I18" s="7">
        <f t="shared" si="4"/>
        <v>6.3918817783800153</v>
      </c>
      <c r="J18" s="7"/>
    </row>
    <row r="19" spans="2:12" x14ac:dyDescent="0.25">
      <c r="B19" s="1" t="s">
        <v>6</v>
      </c>
      <c r="C19" s="2">
        <v>265786930045</v>
      </c>
      <c r="D19" s="2">
        <f>+C19/ipc!C19*100</f>
        <v>363778996201.3819</v>
      </c>
      <c r="E19">
        <v>2023</v>
      </c>
      <c r="F19" s="2">
        <f>+SUM(C58:C63)</f>
        <v>1149446468077</v>
      </c>
      <c r="G19" s="2">
        <f>+SUM(D58:D63)</f>
        <v>1234947836648.791</v>
      </c>
      <c r="H19" s="6">
        <f t="shared" si="4"/>
        <v>12.264039859672771</v>
      </c>
      <c r="I19" s="7">
        <f t="shared" si="4"/>
        <v>6.8860823220262768</v>
      </c>
      <c r="J19" s="7"/>
    </row>
    <row r="20" spans="2:12" x14ac:dyDescent="0.25">
      <c r="B20" s="1" t="s">
        <v>7</v>
      </c>
      <c r="C20" s="2">
        <v>30532060250</v>
      </c>
      <c r="D20" s="2">
        <f>+C20/ipc!C20*100</f>
        <v>41809955013.183815</v>
      </c>
      <c r="E20">
        <v>2024</v>
      </c>
      <c r="F20" s="2">
        <f>+SUM(C70:C75)</f>
        <v>1351294039078</v>
      </c>
      <c r="G20" s="2">
        <f>+SUM(D70:D75)</f>
        <v>1392870247412.3757</v>
      </c>
      <c r="H20" s="6">
        <f t="shared" si="4"/>
        <v>17.560415087332149</v>
      </c>
      <c r="I20" s="7">
        <f t="shared" si="4"/>
        <v>12.787779862194814</v>
      </c>
      <c r="J20" s="7"/>
    </row>
    <row r="21" spans="2:12" x14ac:dyDescent="0.25">
      <c r="B21" s="1" t="s">
        <v>8</v>
      </c>
      <c r="C21" s="2">
        <v>252403694650</v>
      </c>
      <c r="D21" s="2">
        <f>+C21/ipc!C21*100</f>
        <v>345898669020.06879</v>
      </c>
      <c r="E21">
        <v>2025</v>
      </c>
      <c r="F21" s="2">
        <f>+SUM(C82:C87)</f>
        <v>1311497372967</v>
      </c>
      <c r="G21" s="2">
        <f>+SUM(D82:D87)</f>
        <v>1300920312992.6538</v>
      </c>
      <c r="H21" s="6">
        <f t="shared" ref="H21" si="5">+((F21/F20)-1)*100</f>
        <v>-2.9450781961676942</v>
      </c>
      <c r="I21" s="7">
        <f t="shared" ref="I21" si="6">+((G21/G20)-1)*100</f>
        <v>-6.6014716439340422</v>
      </c>
      <c r="J21" s="7"/>
    </row>
    <row r="22" spans="2:12" x14ac:dyDescent="0.25">
      <c r="B22" s="1" t="s">
        <v>9</v>
      </c>
      <c r="C22" s="2">
        <v>49699440664</v>
      </c>
      <c r="D22" s="2">
        <f>+C22/ipc!C22*100</f>
        <v>68040153013.702026</v>
      </c>
      <c r="F22" s="6"/>
      <c r="G22" s="6"/>
    </row>
    <row r="23" spans="2:12" x14ac:dyDescent="0.25">
      <c r="B23" s="1" t="s">
        <v>10</v>
      </c>
      <c r="C23" s="2">
        <v>38625926680</v>
      </c>
      <c r="D23" s="2">
        <f>+C23/ipc!C23*100</f>
        <v>52806725584.513596</v>
      </c>
      <c r="E23" t="s">
        <v>566</v>
      </c>
      <c r="F23" s="37" t="s">
        <v>16</v>
      </c>
    </row>
    <row r="24" spans="2:12" x14ac:dyDescent="0.25">
      <c r="B24" s="1" t="s">
        <v>11</v>
      </c>
      <c r="C24" s="2">
        <v>326551000989</v>
      </c>
      <c r="D24" s="2">
        <f>+C24/ipc!C24*100</f>
        <v>443638159010.02863</v>
      </c>
      <c r="E24" s="37"/>
      <c r="F24" s="37" t="s">
        <v>525</v>
      </c>
      <c r="G24" s="37" t="s">
        <v>563</v>
      </c>
      <c r="H24" s="42" t="s">
        <v>565</v>
      </c>
      <c r="I24" s="42" t="s">
        <v>565</v>
      </c>
      <c r="J24" s="37"/>
      <c r="K24" s="37"/>
      <c r="L24" s="37" t="s">
        <v>564</v>
      </c>
    </row>
    <row r="25" spans="2:12" x14ac:dyDescent="0.25">
      <c r="B25" s="1" t="s">
        <v>12</v>
      </c>
      <c r="C25" s="2">
        <v>75437473332</v>
      </c>
      <c r="D25" s="2">
        <f>+C25/ipc!C25*100</f>
        <v>101783887936.47876</v>
      </c>
      <c r="E25" s="37">
        <v>2019</v>
      </c>
      <c r="F25" s="38">
        <f>+F4+F15</f>
        <v>1462552908762</v>
      </c>
      <c r="G25" s="38">
        <f>+G4+G15</f>
        <v>2052535733933.605</v>
      </c>
      <c r="H25" s="37"/>
      <c r="I25" s="37"/>
      <c r="J25" s="37"/>
      <c r="K25" s="37"/>
      <c r="L25" s="39">
        <f>+F25/1000000</f>
        <v>1462552.908762</v>
      </c>
    </row>
    <row r="26" spans="2:12" x14ac:dyDescent="0.25">
      <c r="B26" s="1" t="s">
        <v>13</v>
      </c>
      <c r="C26" s="2">
        <v>292057118853</v>
      </c>
      <c r="D26" s="2">
        <f>+C26/ipc!C26*100</f>
        <v>394598339276.96838</v>
      </c>
      <c r="E26" s="37">
        <v>2020</v>
      </c>
      <c r="F26" s="38">
        <f t="shared" ref="F26:G31" si="7">+F5+F16</f>
        <v>1483594394968</v>
      </c>
      <c r="G26" s="38">
        <f t="shared" si="7"/>
        <v>2020038373806.0635</v>
      </c>
      <c r="H26" s="40">
        <f>+((F26/F25)-1)*100</f>
        <v>1.4386820524538102</v>
      </c>
      <c r="I26" s="41">
        <f>+((G26/G25)-1)*100</f>
        <v>-1.5832786533397702</v>
      </c>
      <c r="J26" s="41"/>
      <c r="K26" s="37"/>
      <c r="L26" s="39">
        <f t="shared" ref="L26:L31" si="8">+F26/1000000</f>
        <v>1483594.394968</v>
      </c>
    </row>
    <row r="27" spans="2:12" x14ac:dyDescent="0.25">
      <c r="B27" s="1" t="s">
        <v>15</v>
      </c>
      <c r="C27" s="2">
        <v>68883807598</v>
      </c>
      <c r="D27" s="2">
        <f>+C27/ipc!C27*100</f>
        <v>92756476174.666077</v>
      </c>
      <c r="E27" s="37">
        <v>2021</v>
      </c>
      <c r="F27" s="38">
        <f t="shared" si="7"/>
        <v>1638546377759</v>
      </c>
      <c r="G27" s="38">
        <f t="shared" si="7"/>
        <v>2132128694013.7002</v>
      </c>
      <c r="H27" s="40">
        <f t="shared" ref="H27:I30" si="9">+((F27/F26)-1)*100</f>
        <v>10.444362914591764</v>
      </c>
      <c r="I27" s="41">
        <f t="shared" si="9"/>
        <v>5.5489203403815246</v>
      </c>
      <c r="J27" s="41"/>
      <c r="K27" s="37"/>
      <c r="L27" s="39">
        <f t="shared" si="8"/>
        <v>1638546.3777590001</v>
      </c>
    </row>
    <row r="28" spans="2:12" x14ac:dyDescent="0.25">
      <c r="B28" s="1">
        <v>44197</v>
      </c>
      <c r="C28" s="2">
        <v>35804931542</v>
      </c>
      <c r="D28" s="2">
        <f>+C28/ipc!C28*100</f>
        <v>47880272542.454109</v>
      </c>
      <c r="E28" s="37">
        <v>2022</v>
      </c>
      <c r="F28" s="38">
        <f t="shared" si="7"/>
        <v>1956571110290</v>
      </c>
      <c r="G28" s="38">
        <f t="shared" si="7"/>
        <v>2267488018059.3721</v>
      </c>
      <c r="H28" s="40">
        <f t="shared" si="9"/>
        <v>19.408955208576685</v>
      </c>
      <c r="I28" s="41">
        <f t="shared" si="9"/>
        <v>6.3485531818841645</v>
      </c>
      <c r="J28" s="41"/>
      <c r="K28" s="37"/>
      <c r="L28" s="39">
        <f t="shared" si="8"/>
        <v>1956571.11029</v>
      </c>
    </row>
    <row r="29" spans="2:12" x14ac:dyDescent="0.25">
      <c r="B29" s="1" t="s">
        <v>4</v>
      </c>
      <c r="C29" s="2">
        <v>24995498424</v>
      </c>
      <c r="D29" s="2">
        <f>+C29/ipc!C29*100</f>
        <v>33363527572.45871</v>
      </c>
      <c r="E29" s="37">
        <v>2023</v>
      </c>
      <c r="F29" s="38">
        <f t="shared" si="7"/>
        <v>2281350098749</v>
      </c>
      <c r="G29" s="38">
        <f t="shared" si="7"/>
        <v>2470955758067.7642</v>
      </c>
      <c r="H29" s="40">
        <f t="shared" si="9"/>
        <v>16.599396094060779</v>
      </c>
      <c r="I29" s="41">
        <f t="shared" si="9"/>
        <v>8.9732663805884183</v>
      </c>
      <c r="J29" s="41"/>
      <c r="K29" s="37"/>
      <c r="L29" s="39">
        <f t="shared" si="8"/>
        <v>2281350.0987490001</v>
      </c>
    </row>
    <row r="30" spans="2:12" x14ac:dyDescent="0.25">
      <c r="B30" s="1" t="s">
        <v>5</v>
      </c>
      <c r="C30" s="2">
        <v>34409338599</v>
      </c>
      <c r="D30" s="2">
        <f>+C30/ipc!C30*100</f>
        <v>45754140485.154846</v>
      </c>
      <c r="E30" s="37">
        <v>2024</v>
      </c>
      <c r="F30" s="38">
        <f t="shared" si="7"/>
        <v>2529081397933</v>
      </c>
      <c r="G30" s="38">
        <f t="shared" si="7"/>
        <v>2629173503733.209</v>
      </c>
      <c r="H30" s="40">
        <f t="shared" si="9"/>
        <v>10.858977730767672</v>
      </c>
      <c r="I30" s="41">
        <f t="shared" si="9"/>
        <v>6.4030990902551821</v>
      </c>
      <c r="J30" s="41"/>
      <c r="K30" s="37"/>
      <c r="L30" s="39">
        <f t="shared" si="8"/>
        <v>2529081.3979329998</v>
      </c>
    </row>
    <row r="31" spans="2:12" x14ac:dyDescent="0.25">
      <c r="B31" s="1" t="s">
        <v>6</v>
      </c>
      <c r="C31" s="2">
        <v>366030222936</v>
      </c>
      <c r="D31" s="2">
        <f>+C31/ipc!C31*100</f>
        <v>484924749478.87097</v>
      </c>
      <c r="E31" s="37">
        <v>2025</v>
      </c>
      <c r="F31" s="38">
        <f t="shared" si="7"/>
        <v>2614805610848</v>
      </c>
      <c r="G31" s="38">
        <f t="shared" si="7"/>
        <v>2610850454931.04</v>
      </c>
      <c r="H31" s="40">
        <f t="shared" ref="H31" si="10">+((F31/F30)-1)*100</f>
        <v>3.3895394978216808</v>
      </c>
      <c r="I31" s="41">
        <f t="shared" ref="I31" si="11">+((G31/G30)-1)*100</f>
        <v>-0.69691288065057977</v>
      </c>
      <c r="J31" s="41"/>
      <c r="K31" s="37"/>
      <c r="L31" s="39">
        <f t="shared" si="8"/>
        <v>2614805.6108479998</v>
      </c>
    </row>
    <row r="32" spans="2:12" x14ac:dyDescent="0.25">
      <c r="B32" s="1" t="s">
        <v>7</v>
      </c>
      <c r="C32" s="2">
        <v>69474263051</v>
      </c>
      <c r="D32" s="2">
        <f>+C32/ipc!C32*100</f>
        <v>91793975411.972015</v>
      </c>
      <c r="E32" s="37"/>
      <c r="F32" s="37"/>
      <c r="G32" s="37"/>
      <c r="H32" s="37"/>
      <c r="I32" s="37"/>
      <c r="J32" s="37"/>
      <c r="K32" s="37"/>
      <c r="L32" s="37"/>
    </row>
    <row r="33" spans="2:16" x14ac:dyDescent="0.25">
      <c r="B33" s="1" t="s">
        <v>8</v>
      </c>
      <c r="C33" s="2">
        <v>259396400321</v>
      </c>
      <c r="D33" s="2">
        <f>+C33/ipc!C33*100</f>
        <v>342439187872.9762</v>
      </c>
    </row>
    <row r="34" spans="2:16" x14ac:dyDescent="0.25">
      <c r="B34" s="1" t="s">
        <v>9</v>
      </c>
      <c r="C34" s="2">
        <v>59828705476</v>
      </c>
      <c r="D34" s="2">
        <f>+C34/ipc!C34*100</f>
        <v>78351851140.551575</v>
      </c>
      <c r="F34" s="5"/>
      <c r="G34" s="5"/>
      <c r="L34" s="2"/>
      <c r="N34" s="2"/>
      <c r="O34" s="2"/>
      <c r="P34" s="9"/>
    </row>
    <row r="35" spans="2:16" x14ac:dyDescent="0.25">
      <c r="B35" s="1" t="s">
        <v>10</v>
      </c>
      <c r="C35" s="2">
        <v>38036060307</v>
      </c>
      <c r="D35" s="2">
        <f>+C35/ipc!C35*100</f>
        <v>49632094154.610992</v>
      </c>
      <c r="F35" s="5"/>
      <c r="G35" s="5"/>
      <c r="H35" s="6"/>
      <c r="I35" s="7"/>
      <c r="J35" s="7"/>
      <c r="L35" s="2"/>
      <c r="N35" s="2"/>
      <c r="O35" s="2"/>
      <c r="P35" s="9"/>
    </row>
    <row r="36" spans="2:16" x14ac:dyDescent="0.25">
      <c r="B36" s="1" t="s">
        <v>11</v>
      </c>
      <c r="C36" s="2">
        <v>337140584252</v>
      </c>
      <c r="D36" s="2">
        <f>+C36/ipc!C36*100</f>
        <v>434790783840.5094</v>
      </c>
      <c r="F36" s="5"/>
      <c r="G36" s="5"/>
      <c r="H36" s="6"/>
      <c r="I36" s="7"/>
      <c r="J36" s="7"/>
      <c r="L36" s="2"/>
      <c r="N36" s="2"/>
      <c r="O36" s="2"/>
      <c r="P36" s="9"/>
    </row>
    <row r="37" spans="2:16" x14ac:dyDescent="0.25">
      <c r="B37" s="1" t="s">
        <v>12</v>
      </c>
      <c r="C37" s="2">
        <v>63434309045</v>
      </c>
      <c r="D37" s="2">
        <f>+C37/ipc!C37*100</f>
        <v>80730904573.378632</v>
      </c>
      <c r="F37" s="5"/>
      <c r="G37" s="5"/>
      <c r="H37" s="6"/>
      <c r="I37" s="7"/>
      <c r="J37" s="7"/>
      <c r="L37" s="2"/>
      <c r="N37" s="2"/>
      <c r="O37" s="2"/>
      <c r="P37" s="9"/>
    </row>
    <row r="38" spans="2:16" x14ac:dyDescent="0.25">
      <c r="B38" s="1" t="s">
        <v>13</v>
      </c>
      <c r="C38" s="2">
        <v>276568552036</v>
      </c>
      <c r="D38" s="2">
        <f>+C38/ipc!C38*100</f>
        <v>350210762942.42505</v>
      </c>
      <c r="F38" s="5"/>
      <c r="G38" s="5"/>
      <c r="H38" s="6"/>
      <c r="I38" s="7"/>
      <c r="J38" s="7"/>
      <c r="L38" s="2"/>
      <c r="N38" s="2"/>
      <c r="O38" s="2"/>
      <c r="P38" s="9"/>
    </row>
    <row r="39" spans="2:16" x14ac:dyDescent="0.25">
      <c r="B39" s="1" t="s">
        <v>15</v>
      </c>
      <c r="C39" s="2">
        <v>73427511770</v>
      </c>
      <c r="D39" s="2">
        <f>+C39/ipc!C39*100</f>
        <v>92256443998.337692</v>
      </c>
      <c r="F39" s="5"/>
      <c r="G39" s="5"/>
      <c r="H39" s="6"/>
      <c r="I39" s="7"/>
      <c r="J39" s="7"/>
      <c r="L39" s="2"/>
      <c r="N39" s="2"/>
      <c r="O39" s="2"/>
      <c r="P39" s="9"/>
    </row>
    <row r="40" spans="2:16" x14ac:dyDescent="0.25">
      <c r="B40" s="1">
        <v>44562</v>
      </c>
      <c r="C40" s="2">
        <v>39149102154</v>
      </c>
      <c r="D40" s="2">
        <f>+C40/ipc!C40*100</f>
        <v>48607255354.088898</v>
      </c>
      <c r="F40" s="5"/>
      <c r="G40" s="5"/>
      <c r="H40" s="6"/>
      <c r="I40" s="7"/>
      <c r="J40" s="7"/>
      <c r="L40" s="2"/>
    </row>
    <row r="41" spans="2:16" x14ac:dyDescent="0.25">
      <c r="B41" s="1" t="s">
        <v>4</v>
      </c>
      <c r="C41" s="2">
        <v>25903878644</v>
      </c>
      <c r="D41" s="2">
        <f>+C41/ipc!C41*100</f>
        <v>32070164494.431675</v>
      </c>
    </row>
    <row r="42" spans="2:16" x14ac:dyDescent="0.25">
      <c r="B42" s="1" t="s">
        <v>5</v>
      </c>
      <c r="C42" s="2">
        <v>29699303514</v>
      </c>
      <c r="D42" s="2">
        <f>+C42/ipc!C42*100</f>
        <v>36096491052.229538</v>
      </c>
    </row>
    <row r="43" spans="2:16" x14ac:dyDescent="0.25">
      <c r="B43" s="1" t="s">
        <v>6</v>
      </c>
      <c r="C43" s="2">
        <v>426840746122</v>
      </c>
      <c r="D43" s="2">
        <f>+C43/ipc!C43*100</f>
        <v>511661663620.6026</v>
      </c>
    </row>
    <row r="44" spans="2:16" x14ac:dyDescent="0.25">
      <c r="B44" s="1" t="s">
        <v>7</v>
      </c>
      <c r="C44" s="2">
        <v>111517457874</v>
      </c>
      <c r="D44" s="2">
        <f>+C44/ipc!C44*100</f>
        <v>132098931902.31514</v>
      </c>
    </row>
    <row r="45" spans="2:16" x14ac:dyDescent="0.25">
      <c r="B45" s="1" t="s">
        <v>8</v>
      </c>
      <c r="C45" s="2">
        <v>299582923020</v>
      </c>
      <c r="D45" s="2">
        <f>+C45/ipc!C45*100</f>
        <v>351566570866.2395</v>
      </c>
    </row>
    <row r="46" spans="2:16" x14ac:dyDescent="0.25">
      <c r="B46" s="1" t="s">
        <v>9</v>
      </c>
      <c r="C46" s="2">
        <v>75781794835</v>
      </c>
      <c r="D46" s="2">
        <f>+C46/ipc!C46*100</f>
        <v>87724285358.154968</v>
      </c>
    </row>
    <row r="47" spans="2:16" x14ac:dyDescent="0.25">
      <c r="B47" s="1" t="s">
        <v>10</v>
      </c>
      <c r="C47" s="2">
        <v>44126395990</v>
      </c>
      <c r="D47" s="2">
        <f>+C47/ipc!C47*100</f>
        <v>50470720727.640633</v>
      </c>
    </row>
    <row r="48" spans="2:16" x14ac:dyDescent="0.25">
      <c r="B48" s="1" t="s">
        <v>11</v>
      </c>
      <c r="C48" s="2">
        <v>387007435719</v>
      </c>
      <c r="D48" s="2">
        <f>+C48/ipc!C48*100</f>
        <v>438849521718.66675</v>
      </c>
    </row>
    <row r="49" spans="2:4" x14ac:dyDescent="0.25">
      <c r="B49" s="1" t="s">
        <v>12</v>
      </c>
      <c r="C49" s="2">
        <v>93261216070</v>
      </c>
      <c r="D49" s="2">
        <f>+C49/ipc!C49*100</f>
        <v>105214357174.80513</v>
      </c>
    </row>
    <row r="50" spans="2:4" x14ac:dyDescent="0.25">
      <c r="B50" s="1" t="s">
        <v>13</v>
      </c>
      <c r="C50" s="2">
        <v>345465010967</v>
      </c>
      <c r="D50" s="2">
        <f>+C50/ipc!C50*100</f>
        <v>385963483858.79718</v>
      </c>
    </row>
    <row r="51" spans="2:4" x14ac:dyDescent="0.25">
      <c r="B51" s="1" t="s">
        <v>15</v>
      </c>
      <c r="C51" s="2">
        <v>78235845381</v>
      </c>
      <c r="D51" s="2">
        <f>+C51/ipc!C51*100</f>
        <v>87164571931.399933</v>
      </c>
    </row>
    <row r="52" spans="2:4" x14ac:dyDescent="0.25">
      <c r="B52" s="1">
        <v>44927</v>
      </c>
      <c r="C52" s="2">
        <v>52674285392</v>
      </c>
      <c r="D52" s="2">
        <f>+C52/ipc!C52*100</f>
        <v>58212699838.191154</v>
      </c>
    </row>
    <row r="53" spans="2:4" x14ac:dyDescent="0.25">
      <c r="B53" s="1" t="s">
        <v>4</v>
      </c>
      <c r="C53" s="2">
        <v>37227968533</v>
      </c>
      <c r="D53" s="2">
        <f>+C53/ipc!C53*100</f>
        <v>41171695176.753326</v>
      </c>
    </row>
    <row r="54" spans="2:4" x14ac:dyDescent="0.25">
      <c r="B54" s="1" t="s">
        <v>5</v>
      </c>
      <c r="C54" s="2">
        <v>43451995411</v>
      </c>
      <c r="D54" s="2">
        <f>+C54/ipc!C54*100</f>
        <v>47535678313.052315</v>
      </c>
    </row>
    <row r="55" spans="2:4" x14ac:dyDescent="0.25">
      <c r="B55" s="1" t="s">
        <v>6</v>
      </c>
      <c r="C55" s="2">
        <v>490755814913</v>
      </c>
      <c r="D55" s="2">
        <f>+C55/ipc!C55*100</f>
        <v>535255786213.22632</v>
      </c>
    </row>
    <row r="56" spans="2:4" x14ac:dyDescent="0.25">
      <c r="B56" s="1" t="s">
        <v>7</v>
      </c>
      <c r="C56" s="2">
        <v>139447608092</v>
      </c>
      <c r="D56" s="2">
        <f>+C56/ipc!C56*100</f>
        <v>151923921014.62616</v>
      </c>
    </row>
    <row r="57" spans="2:4" x14ac:dyDescent="0.25">
      <c r="B57" s="1" t="s">
        <v>8</v>
      </c>
      <c r="C57" s="2">
        <v>368345958331</v>
      </c>
      <c r="D57" s="2">
        <f>+C57/ipc!C57*100</f>
        <v>401908140863.12384</v>
      </c>
    </row>
    <row r="58" spans="2:4" x14ac:dyDescent="0.25">
      <c r="B58" s="1" t="s">
        <v>9</v>
      </c>
      <c r="C58" s="2">
        <v>87215720141</v>
      </c>
      <c r="D58" s="2">
        <f>+C58/ipc!C58*100</f>
        <v>94828088445.981537</v>
      </c>
    </row>
    <row r="59" spans="2:4" x14ac:dyDescent="0.25">
      <c r="B59" s="1" t="s">
        <v>10</v>
      </c>
      <c r="C59" s="2">
        <v>46596299090</v>
      </c>
      <c r="D59" s="2">
        <f>+C59/ipc!C59*100</f>
        <v>50607434242.811958</v>
      </c>
    </row>
    <row r="60" spans="2:4" x14ac:dyDescent="0.25">
      <c r="B60" s="1" t="s">
        <v>11</v>
      </c>
      <c r="C60" s="2">
        <v>413150426483</v>
      </c>
      <c r="D60" s="2">
        <f>+C60/ipc!C60*100</f>
        <v>445720815302.51263</v>
      </c>
    </row>
    <row r="61" spans="2:4" x14ac:dyDescent="0.25">
      <c r="B61" s="1" t="s">
        <v>12</v>
      </c>
      <c r="C61" s="2">
        <v>125892942924</v>
      </c>
      <c r="D61" s="2">
        <f>+C61/ipc!C61*100</f>
        <v>135211525908.35034</v>
      </c>
    </row>
    <row r="62" spans="2:4" x14ac:dyDescent="0.25">
      <c r="B62" s="1" t="s">
        <v>13</v>
      </c>
      <c r="C62" s="2">
        <v>392051285901</v>
      </c>
      <c r="D62" s="2">
        <f>+C62/ipc!C62*100</f>
        <v>417962277882.69397</v>
      </c>
    </row>
    <row r="63" spans="2:4" x14ac:dyDescent="0.25">
      <c r="B63" s="1" t="s">
        <v>15</v>
      </c>
      <c r="C63" s="2">
        <v>84539793538</v>
      </c>
      <c r="D63" s="2">
        <f>+C63/ipc!C63*100</f>
        <v>90617694866.44043</v>
      </c>
    </row>
    <row r="64" spans="2:4" x14ac:dyDescent="0.25">
      <c r="B64" s="1">
        <v>45292</v>
      </c>
      <c r="C64" s="2">
        <v>58564179868</v>
      </c>
      <c r="D64" s="2">
        <f>+C64/ipc!C64*100</f>
        <v>62354941969.332649</v>
      </c>
    </row>
    <row r="65" spans="2:4" x14ac:dyDescent="0.25">
      <c r="B65" t="s">
        <v>4</v>
      </c>
      <c r="C65" s="2">
        <v>48410395959</v>
      </c>
      <c r="D65" s="2">
        <f>+C65/ipc!C65*100</f>
        <v>51241669198.034225</v>
      </c>
    </row>
    <row r="66" spans="2:4" x14ac:dyDescent="0.25">
      <c r="B66" t="s">
        <v>5</v>
      </c>
      <c r="C66" s="2">
        <v>52619128138</v>
      </c>
      <c r="D66" s="2">
        <f>+C66/ipc!C66*100</f>
        <v>55490465664.193199</v>
      </c>
    </row>
    <row r="67" spans="2:4" x14ac:dyDescent="0.25">
      <c r="B67" t="s">
        <v>6</v>
      </c>
      <c r="C67" s="2">
        <v>570623457787</v>
      </c>
      <c r="D67" s="2">
        <f>+C67/ipc!C67*100</f>
        <v>598613890701.9845</v>
      </c>
    </row>
    <row r="68" spans="2:4" x14ac:dyDescent="0.25">
      <c r="B68" t="s">
        <v>7</v>
      </c>
      <c r="C68" s="2">
        <v>103884160633</v>
      </c>
      <c r="D68" s="2">
        <f>+C68/ipc!C68*100</f>
        <v>108685156947.67392</v>
      </c>
    </row>
    <row r="69" spans="2:4" x14ac:dyDescent="0.25">
      <c r="B69" t="s">
        <v>8</v>
      </c>
      <c r="C69" s="2">
        <v>343686036470</v>
      </c>
      <c r="D69" s="2">
        <f>+C69/ipc!C69*100</f>
        <v>359917131839.61469</v>
      </c>
    </row>
    <row r="70" spans="2:4" x14ac:dyDescent="0.25">
      <c r="B70" t="s">
        <v>9</v>
      </c>
      <c r="C70" s="2">
        <v>159382660129</v>
      </c>
      <c r="D70" s="2">
        <f>+C70/ipc!C70*100</f>
        <v>165676227914.27106</v>
      </c>
    </row>
    <row r="71" spans="2:4" x14ac:dyDescent="0.25">
      <c r="B71" t="s">
        <v>10</v>
      </c>
      <c r="C71" s="2">
        <v>58876407234</v>
      </c>
      <c r="D71" s="2">
        <f>+C71/ipc!C71*100</f>
        <v>61048925053.189804</v>
      </c>
    </row>
    <row r="72" spans="2:4" x14ac:dyDescent="0.25">
      <c r="B72" t="s">
        <v>11</v>
      </c>
      <c r="C72" s="2">
        <v>478295631169</v>
      </c>
      <c r="D72" s="2">
        <f>+C72/ipc!C72*100</f>
        <v>495517598565.77289</v>
      </c>
    </row>
    <row r="73" spans="2:4" x14ac:dyDescent="0.25">
      <c r="B73" t="s">
        <v>12</v>
      </c>
      <c r="C73" s="2">
        <v>111676931812</v>
      </c>
      <c r="D73" s="2">
        <f>+C73/ipc!C73*100</f>
        <v>114580115913.11877</v>
      </c>
    </row>
    <row r="74" spans="2:4" x14ac:dyDescent="0.25">
      <c r="B74" t="s">
        <v>13</v>
      </c>
      <c r="C74" s="2">
        <v>401086708622</v>
      </c>
      <c r="D74" s="2">
        <f>+C74/ipc!C74*100</f>
        <v>410463590082.03589</v>
      </c>
    </row>
    <row r="75" spans="2:4" x14ac:dyDescent="0.25">
      <c r="B75" t="s">
        <v>15</v>
      </c>
      <c r="C75" s="2">
        <v>141975700112</v>
      </c>
      <c r="D75" s="2">
        <f>+C75/ipc!C75*100</f>
        <v>145583789883.98724</v>
      </c>
    </row>
    <row r="76" spans="2:4" x14ac:dyDescent="0.25">
      <c r="B76" s="1">
        <v>45658</v>
      </c>
      <c r="C76" s="2">
        <v>66539424758</v>
      </c>
      <c r="D76" s="2">
        <f>+C76/ipc!C76*100</f>
        <v>67514492682.167496</v>
      </c>
    </row>
    <row r="77" spans="2:4" x14ac:dyDescent="0.25">
      <c r="B77" t="s">
        <v>4</v>
      </c>
      <c r="C77" s="2">
        <v>42998625924</v>
      </c>
      <c r="D77" s="2">
        <f>+C77/ipc!C77*100</f>
        <v>43457730015.962585</v>
      </c>
    </row>
    <row r="78" spans="2:4" x14ac:dyDescent="0.25">
      <c r="B78" t="s">
        <v>5</v>
      </c>
      <c r="C78" s="2">
        <v>64214055913</v>
      </c>
      <c r="D78" s="2">
        <f>+C78/ipc!C78*100</f>
        <v>64574278681.004677</v>
      </c>
    </row>
    <row r="79" spans="2:4" x14ac:dyDescent="0.25">
      <c r="B79" t="s">
        <v>6</v>
      </c>
      <c r="C79" s="2">
        <v>615000490564</v>
      </c>
      <c r="D79" s="2">
        <f>+C79/ipc!C79*100</f>
        <v>617246924567.92883</v>
      </c>
    </row>
    <row r="80" spans="2:4" x14ac:dyDescent="0.25">
      <c r="B80" t="s">
        <v>7</v>
      </c>
      <c r="C80" s="2">
        <v>98101748155</v>
      </c>
      <c r="D80" s="2">
        <f>+C80/ipc!C80*100</f>
        <v>98268850189.3311</v>
      </c>
    </row>
    <row r="81" spans="2:4" x14ac:dyDescent="0.25">
      <c r="B81" t="s">
        <v>8</v>
      </c>
      <c r="C81" s="2">
        <v>416453892567</v>
      </c>
      <c r="D81" s="2">
        <f>+C81/ipc!C81*100</f>
        <v>418867865801.99158</v>
      </c>
    </row>
    <row r="82" spans="2:4" x14ac:dyDescent="0.25">
      <c r="B82" t="s">
        <v>9</v>
      </c>
      <c r="C82" s="2">
        <v>118179381974</v>
      </c>
      <c r="D82" s="2">
        <f>+C82/ipc!C82*100</f>
        <v>117835752917.2874</v>
      </c>
    </row>
    <row r="83" spans="2:4" x14ac:dyDescent="0.25">
      <c r="B83" t="s">
        <v>10</v>
      </c>
      <c r="C83" s="2">
        <v>64813595583</v>
      </c>
      <c r="D83" s="2">
        <f>+C83/ipc!C83*100</f>
        <v>64601347858.339432</v>
      </c>
    </row>
    <row r="84" spans="2:4" x14ac:dyDescent="0.25">
      <c r="B84" t="s">
        <v>11</v>
      </c>
      <c r="C84" s="2">
        <v>496478659262</v>
      </c>
      <c r="D84" s="2">
        <f>+C84/ipc!C84*100</f>
        <v>492676447307.63104</v>
      </c>
    </row>
    <row r="85" spans="2:4" x14ac:dyDescent="0.25">
      <c r="B85" t="s">
        <v>12</v>
      </c>
      <c r="C85" s="2">
        <v>122649698004</v>
      </c>
      <c r="D85" s="2">
        <f>+C85/ipc!C85*100</f>
        <v>121654669239.32182</v>
      </c>
    </row>
    <row r="86" spans="2:4" x14ac:dyDescent="0.25">
      <c r="B86" t="s">
        <v>13</v>
      </c>
      <c r="C86" s="2">
        <v>403773237706</v>
      </c>
      <c r="D86" s="2">
        <f>+C86/ipc!C86*100</f>
        <v>399473134484.79248</v>
      </c>
    </row>
    <row r="87" spans="2:4" x14ac:dyDescent="0.25">
      <c r="B87" t="s">
        <v>15</v>
      </c>
      <c r="C87" s="2">
        <v>105602800438</v>
      </c>
      <c r="D87" s="2">
        <f>+C87/ipc!C87*100</f>
        <v>104678961185.28181</v>
      </c>
    </row>
    <row r="88" spans="2:4" x14ac:dyDescent="0.25">
      <c r="B88" s="1">
        <v>46023</v>
      </c>
    </row>
    <row r="89" spans="2:4" x14ac:dyDescent="0.25">
      <c r="B89" t="s">
        <v>4</v>
      </c>
    </row>
    <row r="90" spans="2:4" x14ac:dyDescent="0.25">
      <c r="B90" t="s">
        <v>5</v>
      </c>
    </row>
    <row r="91" spans="2:4" x14ac:dyDescent="0.25">
      <c r="B91" t="s">
        <v>6</v>
      </c>
    </row>
    <row r="92" spans="2:4" x14ac:dyDescent="0.25">
      <c r="B92" t="s">
        <v>7</v>
      </c>
    </row>
    <row r="93" spans="2:4" x14ac:dyDescent="0.25">
      <c r="B93" t="s">
        <v>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7A41-51D3-45B2-9638-AD84ABDBD49D}">
  <dimension ref="A1:M50"/>
  <sheetViews>
    <sheetView topLeftCell="B1" workbookViewId="0">
      <selection activeCell="I9" sqref="I9"/>
    </sheetView>
  </sheetViews>
  <sheetFormatPr baseColWidth="10" defaultRowHeight="15" x14ac:dyDescent="0.25"/>
  <cols>
    <col min="2" max="2" width="23.5703125" bestFit="1" customWidth="1"/>
    <col min="3" max="6" width="14.5703125" bestFit="1" customWidth="1"/>
    <col min="8" max="8" width="4.5703125" customWidth="1"/>
    <col min="9" max="9" width="23.5703125" bestFit="1" customWidth="1"/>
    <col min="10" max="10" width="19" hidden="1" customWidth="1"/>
    <col min="11" max="11" width="3.85546875" hidden="1" customWidth="1"/>
  </cols>
  <sheetData>
    <row r="1" spans="1:13" x14ac:dyDescent="0.25">
      <c r="H1" t="s">
        <v>517</v>
      </c>
    </row>
    <row r="2" spans="1:13" x14ac:dyDescent="0.25">
      <c r="B2" t="s">
        <v>361</v>
      </c>
      <c r="C2" t="s">
        <v>512</v>
      </c>
      <c r="D2" t="s">
        <v>513</v>
      </c>
      <c r="E2" t="s">
        <v>514</v>
      </c>
      <c r="F2" t="s">
        <v>378</v>
      </c>
      <c r="H2" s="37"/>
      <c r="I2" s="57" t="s">
        <v>361</v>
      </c>
      <c r="J2" s="42" t="s">
        <v>378</v>
      </c>
      <c r="K2" s="37"/>
      <c r="L2" s="37"/>
      <c r="M2" s="37"/>
    </row>
    <row r="3" spans="1:13" x14ac:dyDescent="0.25">
      <c r="A3">
        <v>1</v>
      </c>
      <c r="B3" t="s">
        <v>23</v>
      </c>
      <c r="C3" s="2">
        <v>820788390</v>
      </c>
      <c r="D3" s="2">
        <v>410394195</v>
      </c>
      <c r="E3" s="2">
        <v>410394193</v>
      </c>
      <c r="F3" s="2">
        <v>1641576778</v>
      </c>
      <c r="H3" s="39">
        <v>1</v>
      </c>
      <c r="I3" s="37" t="s">
        <v>34</v>
      </c>
      <c r="J3" s="39">
        <v>5064982241</v>
      </c>
      <c r="K3" s="37"/>
      <c r="L3" s="39">
        <f>+J3/1000000</f>
        <v>5064.9822409999997</v>
      </c>
      <c r="M3" s="53">
        <f>+L3/L$24*100</f>
        <v>9.6071801660824558</v>
      </c>
    </row>
    <row r="4" spans="1:13" x14ac:dyDescent="0.25">
      <c r="A4">
        <f>+A3+1</f>
        <v>2</v>
      </c>
      <c r="B4" t="s">
        <v>25</v>
      </c>
      <c r="C4" s="2">
        <v>1116304806</v>
      </c>
      <c r="D4" s="2">
        <v>558152403</v>
      </c>
      <c r="E4" s="2">
        <v>558152404</v>
      </c>
      <c r="F4" s="2">
        <v>2232609613</v>
      </c>
      <c r="H4" s="38">
        <f>+H3+1</f>
        <v>2</v>
      </c>
      <c r="I4" s="37" t="s">
        <v>274</v>
      </c>
      <c r="J4" s="39">
        <v>2988757736</v>
      </c>
      <c r="K4" s="37"/>
      <c r="L4" s="39">
        <f t="shared" ref="L4:L24" si="0">+J4/1000000</f>
        <v>2988.757736</v>
      </c>
      <c r="M4" s="53">
        <f t="shared" ref="M4:M24" si="1">+L4/L$24*100</f>
        <v>5.6690295594907507</v>
      </c>
    </row>
    <row r="5" spans="1:13" x14ac:dyDescent="0.25">
      <c r="A5">
        <f t="shared" ref="A5:A46" si="2">+A4+1</f>
        <v>3</v>
      </c>
      <c r="B5" t="s">
        <v>32</v>
      </c>
      <c r="C5" s="2">
        <v>579407176</v>
      </c>
      <c r="D5" s="2">
        <v>289703588</v>
      </c>
      <c r="E5" s="2">
        <v>289703587</v>
      </c>
      <c r="F5" s="2">
        <v>1158814351</v>
      </c>
      <c r="H5" s="38">
        <f t="shared" ref="H5:H21" si="3">+H4+1</f>
        <v>3</v>
      </c>
      <c r="I5" s="37" t="s">
        <v>81</v>
      </c>
      <c r="J5" s="39">
        <v>2936201776</v>
      </c>
      <c r="K5" s="37"/>
      <c r="L5" s="39">
        <f t="shared" si="0"/>
        <v>2936.2017759999999</v>
      </c>
      <c r="M5" s="53">
        <f t="shared" si="1"/>
        <v>5.5693422254594003</v>
      </c>
    </row>
    <row r="6" spans="1:13" x14ac:dyDescent="0.25">
      <c r="A6">
        <f t="shared" si="2"/>
        <v>4</v>
      </c>
      <c r="B6" t="s">
        <v>34</v>
      </c>
      <c r="C6" s="2">
        <v>2532491122</v>
      </c>
      <c r="D6" s="2">
        <v>1266245560</v>
      </c>
      <c r="E6" s="2">
        <v>1266245559</v>
      </c>
      <c r="F6" s="2">
        <v>5064982241</v>
      </c>
      <c r="H6" s="38">
        <f t="shared" si="3"/>
        <v>4</v>
      </c>
      <c r="I6" s="37" t="s">
        <v>25</v>
      </c>
      <c r="J6" s="39">
        <v>2232609613</v>
      </c>
      <c r="K6" s="37"/>
      <c r="L6" s="39">
        <f t="shared" si="0"/>
        <v>2232.6096130000001</v>
      </c>
      <c r="M6" s="53">
        <f t="shared" si="1"/>
        <v>4.2347794665483072</v>
      </c>
    </row>
    <row r="7" spans="1:13" x14ac:dyDescent="0.25">
      <c r="A7">
        <f t="shared" si="2"/>
        <v>5</v>
      </c>
      <c r="B7" t="s">
        <v>36</v>
      </c>
      <c r="C7" s="2">
        <v>346859504</v>
      </c>
      <c r="D7" s="2">
        <v>173429752</v>
      </c>
      <c r="E7" s="2">
        <v>173429751</v>
      </c>
      <c r="F7" s="2">
        <v>693719007</v>
      </c>
      <c r="H7" s="38">
        <f t="shared" si="3"/>
        <v>5</v>
      </c>
      <c r="I7" s="37" t="s">
        <v>333</v>
      </c>
      <c r="J7" s="39">
        <v>2210678348</v>
      </c>
      <c r="K7" s="37"/>
      <c r="L7" s="39">
        <f t="shared" si="0"/>
        <v>2210.6783479999999</v>
      </c>
      <c r="M7" s="53">
        <f t="shared" si="1"/>
        <v>4.1931805814782779</v>
      </c>
    </row>
    <row r="8" spans="1:13" x14ac:dyDescent="0.25">
      <c r="A8">
        <f t="shared" si="2"/>
        <v>6</v>
      </c>
      <c r="B8" t="s">
        <v>38</v>
      </c>
      <c r="C8" s="2">
        <v>291070278</v>
      </c>
      <c r="D8" s="2">
        <v>145535139</v>
      </c>
      <c r="E8" s="2">
        <v>145535140</v>
      </c>
      <c r="F8" s="2">
        <v>582140557</v>
      </c>
      <c r="H8" s="38">
        <f t="shared" si="3"/>
        <v>6</v>
      </c>
      <c r="I8" s="37" t="s">
        <v>174</v>
      </c>
      <c r="J8" s="39">
        <v>1928163461</v>
      </c>
      <c r="K8" s="37"/>
      <c r="L8" s="39">
        <f t="shared" si="0"/>
        <v>1928.1634610000001</v>
      </c>
      <c r="M8" s="53">
        <f t="shared" si="1"/>
        <v>3.6573107027966194</v>
      </c>
    </row>
    <row r="9" spans="1:13" x14ac:dyDescent="0.25">
      <c r="A9">
        <f t="shared" si="2"/>
        <v>7</v>
      </c>
      <c r="B9" t="s">
        <v>41</v>
      </c>
      <c r="C9" s="2">
        <v>300853712</v>
      </c>
      <c r="D9" s="2">
        <v>150426856</v>
      </c>
      <c r="E9" s="2">
        <v>150426854</v>
      </c>
      <c r="F9" s="2">
        <v>601707422</v>
      </c>
      <c r="H9" s="38">
        <f t="shared" si="3"/>
        <v>7</v>
      </c>
      <c r="I9" s="37" t="s">
        <v>242</v>
      </c>
      <c r="J9" s="39">
        <v>1771527457</v>
      </c>
      <c r="K9" s="37"/>
      <c r="L9" s="39">
        <f t="shared" si="0"/>
        <v>1771.5274569999999</v>
      </c>
      <c r="M9" s="53">
        <f t="shared" si="1"/>
        <v>3.360205947178343</v>
      </c>
    </row>
    <row r="10" spans="1:13" x14ac:dyDescent="0.25">
      <c r="A10">
        <f t="shared" si="2"/>
        <v>8</v>
      </c>
      <c r="B10" t="s">
        <v>47</v>
      </c>
      <c r="C10" s="2">
        <v>648547216</v>
      </c>
      <c r="D10" s="2">
        <v>324273608</v>
      </c>
      <c r="E10" s="2">
        <v>324273608</v>
      </c>
      <c r="F10" s="2">
        <v>1297094432</v>
      </c>
      <c r="H10" s="38">
        <f t="shared" si="3"/>
        <v>8</v>
      </c>
      <c r="I10" s="37" t="s">
        <v>23</v>
      </c>
      <c r="J10" s="39">
        <v>1641576778</v>
      </c>
      <c r="K10" s="37"/>
      <c r="L10" s="39">
        <f t="shared" si="0"/>
        <v>1641.5767780000001</v>
      </c>
      <c r="M10" s="53">
        <f t="shared" si="1"/>
        <v>3.1137175042867331</v>
      </c>
    </row>
    <row r="11" spans="1:13" x14ac:dyDescent="0.25">
      <c r="A11">
        <f t="shared" si="2"/>
        <v>9</v>
      </c>
      <c r="B11" t="s">
        <v>52</v>
      </c>
      <c r="C11" s="2">
        <v>440016762</v>
      </c>
      <c r="D11" s="2">
        <v>220008381</v>
      </c>
      <c r="E11" s="2">
        <v>220008380</v>
      </c>
      <c r="F11" s="2">
        <v>880033523</v>
      </c>
      <c r="H11" s="38">
        <f t="shared" si="3"/>
        <v>9</v>
      </c>
      <c r="I11" s="37" t="s">
        <v>140</v>
      </c>
      <c r="J11" s="39">
        <v>1605790007</v>
      </c>
      <c r="K11" s="37"/>
      <c r="L11" s="39">
        <f t="shared" si="0"/>
        <v>1605.7900070000001</v>
      </c>
      <c r="M11" s="53">
        <f t="shared" si="1"/>
        <v>3.0458377092153381</v>
      </c>
    </row>
    <row r="12" spans="1:13" x14ac:dyDescent="0.25">
      <c r="A12">
        <f t="shared" si="2"/>
        <v>10</v>
      </c>
      <c r="B12" t="s">
        <v>74</v>
      </c>
      <c r="C12" s="2">
        <v>458270958</v>
      </c>
      <c r="D12" s="2">
        <v>229135479</v>
      </c>
      <c r="E12" s="2">
        <v>229135480</v>
      </c>
      <c r="F12" s="2">
        <v>916541917</v>
      </c>
      <c r="H12" s="38">
        <f t="shared" si="3"/>
        <v>10</v>
      </c>
      <c r="I12" s="37" t="s">
        <v>82</v>
      </c>
      <c r="J12" s="39">
        <v>1451686763</v>
      </c>
      <c r="K12" s="37"/>
      <c r="L12" s="39">
        <f t="shared" si="0"/>
        <v>1451.6867629999999</v>
      </c>
      <c r="M12" s="53">
        <f t="shared" si="1"/>
        <v>2.7535370536865904</v>
      </c>
    </row>
    <row r="13" spans="1:13" x14ac:dyDescent="0.25">
      <c r="A13">
        <f t="shared" si="2"/>
        <v>11</v>
      </c>
      <c r="B13" t="s">
        <v>75</v>
      </c>
      <c r="C13" s="2">
        <v>395998770</v>
      </c>
      <c r="D13" s="2">
        <v>197999385</v>
      </c>
      <c r="E13" s="2">
        <v>197999383</v>
      </c>
      <c r="F13" s="2">
        <v>791997538</v>
      </c>
      <c r="H13" s="38">
        <f t="shared" si="3"/>
        <v>11</v>
      </c>
      <c r="I13" s="37" t="s">
        <v>95</v>
      </c>
      <c r="J13" s="39">
        <v>1345475519</v>
      </c>
      <c r="K13" s="37"/>
      <c r="L13" s="39">
        <f t="shared" si="0"/>
        <v>1345.4755190000001</v>
      </c>
      <c r="M13" s="53">
        <f t="shared" si="1"/>
        <v>2.5520772048223854</v>
      </c>
    </row>
    <row r="14" spans="1:13" x14ac:dyDescent="0.25">
      <c r="A14">
        <f t="shared" si="2"/>
        <v>12</v>
      </c>
      <c r="B14" t="s">
        <v>81</v>
      </c>
      <c r="C14" s="2">
        <v>1468100888</v>
      </c>
      <c r="D14" s="2">
        <v>734050444</v>
      </c>
      <c r="E14" s="2">
        <v>734050444</v>
      </c>
      <c r="F14" s="2">
        <v>2936201776</v>
      </c>
      <c r="H14" s="38">
        <f t="shared" si="3"/>
        <v>12</v>
      </c>
      <c r="I14" s="37" t="s">
        <v>47</v>
      </c>
      <c r="J14" s="39">
        <v>1297094432</v>
      </c>
      <c r="K14" s="37"/>
      <c r="L14" s="39">
        <f t="shared" si="0"/>
        <v>1297.0944320000001</v>
      </c>
      <c r="M14" s="53">
        <f t="shared" si="1"/>
        <v>2.4603087054824662</v>
      </c>
    </row>
    <row r="15" spans="1:13" x14ac:dyDescent="0.25">
      <c r="A15">
        <f t="shared" si="2"/>
        <v>13</v>
      </c>
      <c r="B15" t="s">
        <v>82</v>
      </c>
      <c r="C15" s="2">
        <v>725843382</v>
      </c>
      <c r="D15" s="2">
        <v>362921691</v>
      </c>
      <c r="E15" s="2">
        <v>362921690</v>
      </c>
      <c r="F15" s="2">
        <v>1451686763</v>
      </c>
      <c r="H15" s="38">
        <f t="shared" si="3"/>
        <v>13</v>
      </c>
      <c r="I15" s="37" t="s">
        <v>300</v>
      </c>
      <c r="J15" s="39">
        <v>1266986820</v>
      </c>
      <c r="K15" s="37"/>
      <c r="L15" s="39">
        <f t="shared" si="0"/>
        <v>1266.9868200000001</v>
      </c>
      <c r="M15" s="53">
        <f t="shared" si="1"/>
        <v>2.4032010515773661</v>
      </c>
    </row>
    <row r="16" spans="1:13" x14ac:dyDescent="0.25">
      <c r="A16">
        <f t="shared" si="2"/>
        <v>14</v>
      </c>
      <c r="B16" t="s">
        <v>95</v>
      </c>
      <c r="C16" s="2">
        <v>672737760</v>
      </c>
      <c r="D16" s="2">
        <v>336368880</v>
      </c>
      <c r="E16" s="2">
        <v>336368879</v>
      </c>
      <c r="F16" s="2">
        <v>1345475519</v>
      </c>
      <c r="H16" s="38">
        <f t="shared" si="3"/>
        <v>14</v>
      </c>
      <c r="I16" s="37" t="s">
        <v>166</v>
      </c>
      <c r="J16" s="39">
        <v>1227825347</v>
      </c>
      <c r="K16" s="37"/>
      <c r="L16" s="39">
        <f t="shared" si="0"/>
        <v>1227.825347</v>
      </c>
      <c r="M16" s="53">
        <f t="shared" si="1"/>
        <v>2.3289201738213379</v>
      </c>
    </row>
    <row r="17" spans="1:13" x14ac:dyDescent="0.25">
      <c r="A17">
        <f t="shared" si="2"/>
        <v>15</v>
      </c>
      <c r="B17" t="s">
        <v>96</v>
      </c>
      <c r="C17" s="2">
        <v>427681774</v>
      </c>
      <c r="D17" s="2">
        <v>213840887</v>
      </c>
      <c r="E17" s="2">
        <v>213840886</v>
      </c>
      <c r="F17" s="2">
        <v>855363547</v>
      </c>
      <c r="H17" s="38">
        <f t="shared" si="3"/>
        <v>15</v>
      </c>
      <c r="I17" s="37" t="s">
        <v>32</v>
      </c>
      <c r="J17" s="39">
        <v>1158814351</v>
      </c>
      <c r="K17" s="37"/>
      <c r="L17" s="39">
        <f t="shared" si="0"/>
        <v>1158.814351</v>
      </c>
      <c r="M17" s="53">
        <f t="shared" si="1"/>
        <v>2.1980211813933019</v>
      </c>
    </row>
    <row r="18" spans="1:13" x14ac:dyDescent="0.25">
      <c r="A18">
        <f t="shared" si="2"/>
        <v>16</v>
      </c>
      <c r="B18" t="s">
        <v>107</v>
      </c>
      <c r="C18" s="2">
        <v>274242192</v>
      </c>
      <c r="D18" s="2">
        <v>137121096</v>
      </c>
      <c r="E18" s="2">
        <v>137121097</v>
      </c>
      <c r="F18" s="2">
        <v>548484385</v>
      </c>
      <c r="H18" s="38">
        <f t="shared" si="3"/>
        <v>16</v>
      </c>
      <c r="I18" s="37" t="s">
        <v>125</v>
      </c>
      <c r="J18" s="39">
        <v>1150374124</v>
      </c>
      <c r="K18" s="37"/>
      <c r="L18" s="39">
        <f t="shared" si="0"/>
        <v>1150.3741239999999</v>
      </c>
      <c r="M18" s="53">
        <f t="shared" si="1"/>
        <v>2.1820118890456897</v>
      </c>
    </row>
    <row r="19" spans="1:13" x14ac:dyDescent="0.25">
      <c r="A19">
        <f t="shared" si="2"/>
        <v>17</v>
      </c>
      <c r="B19" t="s">
        <v>123</v>
      </c>
      <c r="C19" s="2">
        <v>408392078</v>
      </c>
      <c r="D19" s="2">
        <v>204196039</v>
      </c>
      <c r="E19" s="2">
        <v>204196037</v>
      </c>
      <c r="F19" s="2">
        <v>816784154</v>
      </c>
      <c r="H19" s="38">
        <f t="shared" si="3"/>
        <v>17</v>
      </c>
      <c r="I19" s="37" t="s">
        <v>345</v>
      </c>
      <c r="J19" s="39">
        <v>1055385622</v>
      </c>
      <c r="K19" s="37"/>
      <c r="L19" s="39">
        <f t="shared" si="0"/>
        <v>1055.385622</v>
      </c>
      <c r="M19" s="53">
        <f t="shared" si="1"/>
        <v>2.001839164049104</v>
      </c>
    </row>
    <row r="20" spans="1:13" x14ac:dyDescent="0.25">
      <c r="A20">
        <f t="shared" si="2"/>
        <v>18</v>
      </c>
      <c r="B20" t="s">
        <v>125</v>
      </c>
      <c r="C20" s="2">
        <v>575187062</v>
      </c>
      <c r="D20" s="2">
        <v>287593531</v>
      </c>
      <c r="E20" s="2">
        <v>287593531</v>
      </c>
      <c r="F20" s="2">
        <v>1150374124</v>
      </c>
      <c r="H20" s="38">
        <f t="shared" si="3"/>
        <v>18</v>
      </c>
      <c r="I20" s="37" t="s">
        <v>127</v>
      </c>
      <c r="J20" s="39">
        <v>1012325623</v>
      </c>
      <c r="K20" s="37"/>
      <c r="L20" s="39">
        <f t="shared" si="0"/>
        <v>1012.325623</v>
      </c>
      <c r="M20" s="53">
        <f t="shared" si="1"/>
        <v>1.9201636223274303</v>
      </c>
    </row>
    <row r="21" spans="1:13" x14ac:dyDescent="0.25">
      <c r="A21">
        <f t="shared" si="2"/>
        <v>19</v>
      </c>
      <c r="B21" t="s">
        <v>127</v>
      </c>
      <c r="C21" s="2">
        <v>506162812</v>
      </c>
      <c r="D21" s="2">
        <v>253081406</v>
      </c>
      <c r="E21" s="2">
        <v>253081405</v>
      </c>
      <c r="F21" s="2">
        <v>1012325623</v>
      </c>
      <c r="H21" s="38">
        <f t="shared" si="3"/>
        <v>19</v>
      </c>
      <c r="I21" s="37" t="s">
        <v>197</v>
      </c>
      <c r="J21" s="39">
        <v>999174558</v>
      </c>
      <c r="K21" s="37"/>
      <c r="L21" s="39">
        <f t="shared" si="0"/>
        <v>999.17455800000005</v>
      </c>
      <c r="M21" s="53">
        <f t="shared" si="1"/>
        <v>1.8952188851459006</v>
      </c>
    </row>
    <row r="22" spans="1:13" x14ac:dyDescent="0.25">
      <c r="A22">
        <f t="shared" si="2"/>
        <v>20</v>
      </c>
      <c r="B22" t="s">
        <v>136</v>
      </c>
      <c r="C22" s="2">
        <v>352648562</v>
      </c>
      <c r="D22" s="2">
        <v>176324281</v>
      </c>
      <c r="E22" s="2">
        <v>176324282</v>
      </c>
      <c r="F22" s="2">
        <v>705297125</v>
      </c>
      <c r="H22" s="38">
        <f>+H21+1</f>
        <v>20</v>
      </c>
      <c r="I22" s="37" t="s">
        <v>292</v>
      </c>
      <c r="J22" s="39">
        <v>963449072</v>
      </c>
      <c r="K22" s="37"/>
      <c r="L22" s="39">
        <f t="shared" si="0"/>
        <v>963.449072</v>
      </c>
      <c r="M22" s="53">
        <f t="shared" si="1"/>
        <v>1.8274553345169267</v>
      </c>
    </row>
    <row r="23" spans="1:13" x14ac:dyDescent="0.25">
      <c r="A23">
        <f t="shared" si="2"/>
        <v>21</v>
      </c>
      <c r="B23" t="s">
        <v>140</v>
      </c>
      <c r="C23" s="2">
        <v>802895004</v>
      </c>
      <c r="D23" s="2">
        <v>401447502</v>
      </c>
      <c r="E23" s="2">
        <v>401447501</v>
      </c>
      <c r="F23" s="2">
        <v>1605790007</v>
      </c>
      <c r="H23" s="37"/>
      <c r="I23" s="37" t="s">
        <v>408</v>
      </c>
      <c r="J23" s="38">
        <f>+SUM(J26:J49)</f>
        <v>17411920352</v>
      </c>
      <c r="K23" s="37"/>
      <c r="L23" s="39">
        <f t="shared" si="0"/>
        <v>17411.920352000001</v>
      </c>
      <c r="M23" s="53">
        <f t="shared" si="1"/>
        <v>33.026661871595273</v>
      </c>
    </row>
    <row r="24" spans="1:13" x14ac:dyDescent="0.25">
      <c r="A24">
        <f t="shared" si="2"/>
        <v>22</v>
      </c>
      <c r="B24" t="s">
        <v>155</v>
      </c>
      <c r="C24" s="2">
        <v>251231628</v>
      </c>
      <c r="D24" s="2">
        <v>125615814</v>
      </c>
      <c r="E24" s="2">
        <v>125615813</v>
      </c>
      <c r="F24" s="2">
        <v>502463255</v>
      </c>
      <c r="H24" s="37"/>
      <c r="I24" s="37" t="s">
        <v>360</v>
      </c>
      <c r="J24" s="38">
        <f>+SUM(J3:J23)</f>
        <v>52720800000</v>
      </c>
      <c r="K24" s="37"/>
      <c r="L24" s="39">
        <f t="shared" si="0"/>
        <v>52720.800000000003</v>
      </c>
      <c r="M24" s="53">
        <f t="shared" si="1"/>
        <v>100</v>
      </c>
    </row>
    <row r="25" spans="1:13" x14ac:dyDescent="0.25">
      <c r="A25">
        <f t="shared" si="2"/>
        <v>23</v>
      </c>
      <c r="B25" t="s">
        <v>166</v>
      </c>
      <c r="C25" s="2">
        <v>613912674</v>
      </c>
      <c r="D25" s="2">
        <v>306956337</v>
      </c>
      <c r="E25" s="2">
        <v>306956336</v>
      </c>
      <c r="F25" s="2">
        <v>1227825347</v>
      </c>
    </row>
    <row r="26" spans="1:13" x14ac:dyDescent="0.25">
      <c r="A26">
        <f t="shared" si="2"/>
        <v>24</v>
      </c>
      <c r="B26" t="s">
        <v>171</v>
      </c>
      <c r="C26" s="2">
        <v>394146304</v>
      </c>
      <c r="D26" s="2">
        <v>197073152</v>
      </c>
      <c r="E26" s="2">
        <v>197073151</v>
      </c>
      <c r="F26" s="2">
        <v>788292607</v>
      </c>
      <c r="I26" t="s">
        <v>74</v>
      </c>
      <c r="J26" s="2">
        <v>916541917</v>
      </c>
    </row>
    <row r="27" spans="1:13" x14ac:dyDescent="0.25">
      <c r="A27">
        <f t="shared" si="2"/>
        <v>25</v>
      </c>
      <c r="B27" t="s">
        <v>174</v>
      </c>
      <c r="C27" s="2">
        <v>964081730</v>
      </c>
      <c r="D27" s="2">
        <v>482040865</v>
      </c>
      <c r="E27" s="2">
        <v>482040866</v>
      </c>
      <c r="F27" s="2">
        <v>1928163461</v>
      </c>
      <c r="I27" t="s">
        <v>189</v>
      </c>
      <c r="J27" s="2">
        <v>915209204</v>
      </c>
    </row>
    <row r="28" spans="1:13" x14ac:dyDescent="0.25">
      <c r="A28">
        <f t="shared" si="2"/>
        <v>26</v>
      </c>
      <c r="B28" t="s">
        <v>180</v>
      </c>
      <c r="C28" s="2">
        <v>289808166</v>
      </c>
      <c r="D28" s="2">
        <v>144904083</v>
      </c>
      <c r="E28" s="2">
        <v>144904083</v>
      </c>
      <c r="F28" s="2">
        <v>579616332</v>
      </c>
      <c r="I28" t="s">
        <v>52</v>
      </c>
      <c r="J28" s="2">
        <v>880033523</v>
      </c>
    </row>
    <row r="29" spans="1:13" x14ac:dyDescent="0.25">
      <c r="A29">
        <f t="shared" si="2"/>
        <v>27</v>
      </c>
      <c r="B29" t="s">
        <v>185</v>
      </c>
      <c r="C29" s="2">
        <v>343504594</v>
      </c>
      <c r="D29" s="2">
        <v>171752297</v>
      </c>
      <c r="E29" s="2">
        <v>171752296</v>
      </c>
      <c r="F29" s="2">
        <v>687009187</v>
      </c>
      <c r="I29" t="s">
        <v>96</v>
      </c>
      <c r="J29" s="2">
        <v>855363547</v>
      </c>
    </row>
    <row r="30" spans="1:13" x14ac:dyDescent="0.25">
      <c r="A30">
        <f t="shared" si="2"/>
        <v>28</v>
      </c>
      <c r="B30" t="s">
        <v>189</v>
      </c>
      <c r="C30" s="2">
        <v>457604602</v>
      </c>
      <c r="D30" s="2">
        <v>228802301</v>
      </c>
      <c r="E30" s="2">
        <v>228802301</v>
      </c>
      <c r="F30" s="2">
        <v>915209204</v>
      </c>
      <c r="I30" t="s">
        <v>324</v>
      </c>
      <c r="J30" s="2">
        <v>844969961</v>
      </c>
    </row>
    <row r="31" spans="1:13" x14ac:dyDescent="0.25">
      <c r="A31">
        <f t="shared" si="2"/>
        <v>29</v>
      </c>
      <c r="B31" t="s">
        <v>197</v>
      </c>
      <c r="C31" s="2">
        <v>499587280</v>
      </c>
      <c r="D31" s="2">
        <v>249793640</v>
      </c>
      <c r="E31" s="2">
        <v>249793638</v>
      </c>
      <c r="F31" s="2">
        <v>999174558</v>
      </c>
      <c r="I31" t="s">
        <v>336</v>
      </c>
      <c r="J31" s="2">
        <v>842855233</v>
      </c>
    </row>
    <row r="32" spans="1:13" x14ac:dyDescent="0.25">
      <c r="A32">
        <f t="shared" si="2"/>
        <v>30</v>
      </c>
      <c r="B32" t="s">
        <v>228</v>
      </c>
      <c r="C32" s="2">
        <v>319619902</v>
      </c>
      <c r="D32" s="2">
        <v>159809951</v>
      </c>
      <c r="E32" s="2">
        <v>159809952</v>
      </c>
      <c r="F32" s="2">
        <v>639239805</v>
      </c>
      <c r="I32" t="s">
        <v>329</v>
      </c>
      <c r="J32" s="2">
        <v>841662399</v>
      </c>
    </row>
    <row r="33" spans="1:10" x14ac:dyDescent="0.25">
      <c r="A33">
        <f t="shared" si="2"/>
        <v>31</v>
      </c>
      <c r="B33" t="s">
        <v>230</v>
      </c>
      <c r="C33" s="2">
        <v>279217172</v>
      </c>
      <c r="D33" s="2">
        <v>139608586</v>
      </c>
      <c r="E33" s="2">
        <v>139608587</v>
      </c>
      <c r="F33" s="2">
        <v>558434345</v>
      </c>
      <c r="I33" t="s">
        <v>123</v>
      </c>
      <c r="J33" s="2">
        <v>816784154</v>
      </c>
    </row>
    <row r="34" spans="1:10" x14ac:dyDescent="0.25">
      <c r="A34">
        <f t="shared" si="2"/>
        <v>32</v>
      </c>
      <c r="B34" t="s">
        <v>239</v>
      </c>
      <c r="C34" s="2">
        <v>384070904</v>
      </c>
      <c r="D34" s="2">
        <v>192035452</v>
      </c>
      <c r="E34" s="2">
        <v>192035453</v>
      </c>
      <c r="F34" s="2">
        <v>768141809</v>
      </c>
      <c r="I34" t="s">
        <v>75</v>
      </c>
      <c r="J34" s="2">
        <v>791997538</v>
      </c>
    </row>
    <row r="35" spans="1:10" x14ac:dyDescent="0.25">
      <c r="A35">
        <f t="shared" si="2"/>
        <v>33</v>
      </c>
      <c r="B35" t="s">
        <v>242</v>
      </c>
      <c r="C35" s="2">
        <v>885763728</v>
      </c>
      <c r="D35" s="2">
        <v>442881864</v>
      </c>
      <c r="E35" s="2">
        <v>442881865</v>
      </c>
      <c r="F35" s="2">
        <v>1771527457</v>
      </c>
      <c r="I35" t="s">
        <v>171</v>
      </c>
      <c r="J35" s="2">
        <v>788292607</v>
      </c>
    </row>
    <row r="36" spans="1:10" x14ac:dyDescent="0.25">
      <c r="A36">
        <f t="shared" si="2"/>
        <v>34</v>
      </c>
      <c r="B36" t="s">
        <v>252</v>
      </c>
      <c r="C36" s="2">
        <v>358316378</v>
      </c>
      <c r="D36" s="2">
        <v>179158189</v>
      </c>
      <c r="E36" s="2">
        <v>179158187</v>
      </c>
      <c r="F36" s="2">
        <v>716632754</v>
      </c>
      <c r="I36" t="s">
        <v>281</v>
      </c>
      <c r="J36" s="2">
        <v>768449331</v>
      </c>
    </row>
    <row r="37" spans="1:10" x14ac:dyDescent="0.25">
      <c r="A37">
        <f t="shared" si="2"/>
        <v>35</v>
      </c>
      <c r="B37" t="s">
        <v>274</v>
      </c>
      <c r="C37" s="2">
        <v>1494378868</v>
      </c>
      <c r="D37" s="2">
        <v>747189434</v>
      </c>
      <c r="E37" s="2">
        <v>747189434</v>
      </c>
      <c r="F37" s="2">
        <v>2988757736</v>
      </c>
      <c r="I37" t="s">
        <v>239</v>
      </c>
      <c r="J37" s="2">
        <v>768141809</v>
      </c>
    </row>
    <row r="38" spans="1:10" x14ac:dyDescent="0.25">
      <c r="A38">
        <f t="shared" si="2"/>
        <v>36</v>
      </c>
      <c r="B38" t="s">
        <v>281</v>
      </c>
      <c r="C38" s="2">
        <v>384224666</v>
      </c>
      <c r="D38" s="2">
        <v>192112333</v>
      </c>
      <c r="E38" s="2">
        <v>192112332</v>
      </c>
      <c r="F38" s="2">
        <v>768449331</v>
      </c>
      <c r="I38" t="s">
        <v>252</v>
      </c>
      <c r="J38" s="2">
        <v>716632754</v>
      </c>
    </row>
    <row r="39" spans="1:10" x14ac:dyDescent="0.25">
      <c r="A39">
        <f t="shared" si="2"/>
        <v>37</v>
      </c>
      <c r="B39" t="s">
        <v>292</v>
      </c>
      <c r="C39" s="2">
        <v>481724536</v>
      </c>
      <c r="D39" s="2">
        <v>240862268</v>
      </c>
      <c r="E39" s="2">
        <v>240862268</v>
      </c>
      <c r="F39" s="2">
        <v>963449072</v>
      </c>
      <c r="I39" t="s">
        <v>136</v>
      </c>
      <c r="J39" s="2">
        <v>705297125</v>
      </c>
    </row>
    <row r="40" spans="1:10" x14ac:dyDescent="0.25">
      <c r="A40">
        <f t="shared" si="2"/>
        <v>38</v>
      </c>
      <c r="B40" t="s">
        <v>300</v>
      </c>
      <c r="C40" s="2">
        <v>633493410</v>
      </c>
      <c r="D40" s="2">
        <v>316746705</v>
      </c>
      <c r="E40" s="2">
        <v>316746705</v>
      </c>
      <c r="F40" s="2">
        <v>1266986820</v>
      </c>
      <c r="I40" t="s">
        <v>36</v>
      </c>
      <c r="J40" s="2">
        <v>693719007</v>
      </c>
    </row>
    <row r="41" spans="1:10" x14ac:dyDescent="0.25">
      <c r="A41">
        <f t="shared" si="2"/>
        <v>39</v>
      </c>
      <c r="B41" t="s">
        <v>312</v>
      </c>
      <c r="C41" s="2">
        <v>283437478</v>
      </c>
      <c r="D41" s="2">
        <v>141718739</v>
      </c>
      <c r="E41" s="2">
        <v>141718738</v>
      </c>
      <c r="F41" s="2">
        <v>566874955</v>
      </c>
      <c r="I41" t="s">
        <v>185</v>
      </c>
      <c r="J41" s="2">
        <v>687009187</v>
      </c>
    </row>
    <row r="42" spans="1:10" x14ac:dyDescent="0.25">
      <c r="A42">
        <f t="shared" si="2"/>
        <v>40</v>
      </c>
      <c r="B42" t="s">
        <v>324</v>
      </c>
      <c r="C42" s="2">
        <v>422484980</v>
      </c>
      <c r="D42" s="2">
        <v>211242490</v>
      </c>
      <c r="E42" s="2">
        <v>211242491</v>
      </c>
      <c r="F42" s="2">
        <v>844969961</v>
      </c>
      <c r="I42" t="s">
        <v>228</v>
      </c>
      <c r="J42" s="2">
        <v>639239805</v>
      </c>
    </row>
    <row r="43" spans="1:10" x14ac:dyDescent="0.25">
      <c r="A43">
        <f t="shared" si="2"/>
        <v>41</v>
      </c>
      <c r="B43" t="s">
        <v>329</v>
      </c>
      <c r="C43" s="2">
        <v>420831200</v>
      </c>
      <c r="D43" s="2">
        <v>210415600</v>
      </c>
      <c r="E43" s="2">
        <v>210415599</v>
      </c>
      <c r="F43" s="2">
        <v>841662399</v>
      </c>
      <c r="I43" t="s">
        <v>41</v>
      </c>
      <c r="J43" s="2">
        <v>601707422</v>
      </c>
    </row>
    <row r="44" spans="1:10" x14ac:dyDescent="0.25">
      <c r="A44">
        <f t="shared" si="2"/>
        <v>42</v>
      </c>
      <c r="B44" t="s">
        <v>333</v>
      </c>
      <c r="C44" s="2">
        <v>1105339174</v>
      </c>
      <c r="D44" s="2">
        <v>552669587</v>
      </c>
      <c r="E44" s="2">
        <v>552669587</v>
      </c>
      <c r="F44" s="2">
        <v>2210678348</v>
      </c>
      <c r="I44" t="s">
        <v>38</v>
      </c>
      <c r="J44" s="2">
        <v>582140557</v>
      </c>
    </row>
    <row r="45" spans="1:10" x14ac:dyDescent="0.25">
      <c r="A45">
        <f t="shared" si="2"/>
        <v>43</v>
      </c>
      <c r="B45" t="s">
        <v>336</v>
      </c>
      <c r="C45" s="2">
        <v>421427616</v>
      </c>
      <c r="D45" s="2">
        <v>210713808</v>
      </c>
      <c r="E45" s="2">
        <v>210713809</v>
      </c>
      <c r="F45" s="2">
        <v>842855233</v>
      </c>
      <c r="I45" t="s">
        <v>180</v>
      </c>
      <c r="J45" s="2">
        <v>579616332</v>
      </c>
    </row>
    <row r="46" spans="1:10" x14ac:dyDescent="0.25">
      <c r="A46">
        <f t="shared" si="2"/>
        <v>44</v>
      </c>
      <c r="B46" t="s">
        <v>345</v>
      </c>
      <c r="C46" s="2">
        <v>527692812</v>
      </c>
      <c r="D46" s="2">
        <v>263846406</v>
      </c>
      <c r="E46" s="2">
        <v>263846404</v>
      </c>
      <c r="F46" s="2">
        <v>1055385622</v>
      </c>
      <c r="I46" t="s">
        <v>312</v>
      </c>
      <c r="J46" s="2">
        <v>566874955</v>
      </c>
    </row>
    <row r="47" spans="1:10" x14ac:dyDescent="0.25">
      <c r="B47" t="s">
        <v>378</v>
      </c>
      <c r="C47" s="2">
        <v>26360400010</v>
      </c>
      <c r="D47" s="2">
        <v>13180200004</v>
      </c>
      <c r="E47" s="2">
        <v>13180199986</v>
      </c>
      <c r="F47" s="2">
        <v>52720800000</v>
      </c>
      <c r="I47" t="s">
        <v>230</v>
      </c>
      <c r="J47" s="2">
        <v>558434345</v>
      </c>
    </row>
    <row r="48" spans="1:10" x14ac:dyDescent="0.25">
      <c r="I48" t="s">
        <v>107</v>
      </c>
      <c r="J48" s="2">
        <v>548484385</v>
      </c>
    </row>
    <row r="49" spans="9:10" x14ac:dyDescent="0.25">
      <c r="I49" t="s">
        <v>155</v>
      </c>
      <c r="J49" s="2">
        <v>502463255</v>
      </c>
    </row>
    <row r="50" spans="9:10" x14ac:dyDescent="0.25">
      <c r="I50" t="s">
        <v>378</v>
      </c>
      <c r="J50" s="2">
        <v>52720800000</v>
      </c>
    </row>
  </sheetData>
  <sortState ref="I3:J46">
    <sortCondition descending="1" ref="J3:J46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C6CB-FB2E-4C1A-B54B-58F64544713A}">
  <dimension ref="B1:L22"/>
  <sheetViews>
    <sheetView topLeftCell="A13" workbookViewId="0">
      <selection activeCell="G19" sqref="G19"/>
    </sheetView>
  </sheetViews>
  <sheetFormatPr baseColWidth="10" defaultRowHeight="15" x14ac:dyDescent="0.25"/>
  <cols>
    <col min="2" max="2" width="52.85546875" bestFit="1" customWidth="1"/>
    <col min="3" max="3" width="18.85546875" customWidth="1"/>
  </cols>
  <sheetData>
    <row r="1" spans="2:12" x14ac:dyDescent="0.25">
      <c r="D1" t="s">
        <v>579</v>
      </c>
    </row>
    <row r="2" spans="2:12" x14ac:dyDescent="0.25">
      <c r="C2" s="37" t="s">
        <v>580</v>
      </c>
      <c r="D2" s="37" t="s">
        <v>515</v>
      </c>
      <c r="E2" s="37" t="s">
        <v>517</v>
      </c>
      <c r="F2" s="37" t="s">
        <v>518</v>
      </c>
      <c r="G2" s="37" t="s">
        <v>360</v>
      </c>
    </row>
    <row r="3" spans="2:12" x14ac:dyDescent="0.25">
      <c r="B3" t="s">
        <v>363</v>
      </c>
      <c r="C3" s="37" t="s">
        <v>379</v>
      </c>
      <c r="D3" s="39">
        <v>38367.514712999997</v>
      </c>
      <c r="E3" s="37"/>
      <c r="F3" s="39">
        <f>+Hoja6!H4/1000000</f>
        <v>2582.093824</v>
      </c>
      <c r="G3" s="38">
        <f>+D3+E3+F3</f>
        <v>40949.608537</v>
      </c>
      <c r="I3" s="12">
        <f>+D3/D$19*100</f>
        <v>1.413475533848537</v>
      </c>
      <c r="J3" s="12">
        <f t="shared" ref="J3:L18" si="0">+E3/E$19*100</f>
        <v>0</v>
      </c>
      <c r="K3" s="12">
        <f t="shared" si="0"/>
        <v>1.5592824807512302</v>
      </c>
      <c r="L3" s="12">
        <f t="shared" si="0"/>
        <v>1.3962987942153104</v>
      </c>
    </row>
    <row r="4" spans="2:12" x14ac:dyDescent="0.25">
      <c r="B4" t="s">
        <v>371</v>
      </c>
      <c r="C4" s="37" t="s">
        <v>380</v>
      </c>
      <c r="D4" s="39">
        <v>42904.696815000003</v>
      </c>
      <c r="E4" s="39">
        <f>+Hoja6!D6/1000000</f>
        <v>2338.901777</v>
      </c>
      <c r="F4" s="39">
        <f>+Hoja6!H12/1000000</f>
        <v>3755.1638069999999</v>
      </c>
      <c r="G4" s="38">
        <f t="shared" ref="G4:G19" si="1">+D4+E4+F4</f>
        <v>48998.762398999999</v>
      </c>
      <c r="I4" s="12">
        <f t="shared" ref="I4:I19" si="2">+D4/D$19*100</f>
        <v>1.5806272490890216</v>
      </c>
      <c r="J4" s="12">
        <f t="shared" si="0"/>
        <v>4.4363928032199818</v>
      </c>
      <c r="K4" s="12">
        <f t="shared" si="0"/>
        <v>2.2676794631480415</v>
      </c>
      <c r="L4" s="12">
        <f t="shared" si="0"/>
        <v>1.6707586543580293</v>
      </c>
    </row>
    <row r="5" spans="2:12" x14ac:dyDescent="0.25">
      <c r="B5" t="s">
        <v>362</v>
      </c>
      <c r="C5" s="37" t="s">
        <v>381</v>
      </c>
      <c r="D5" s="39">
        <v>61952.159339999998</v>
      </c>
      <c r="E5" s="39">
        <f>+Hoja6!D3/1000000</f>
        <v>11660.579921</v>
      </c>
      <c r="F5" s="39">
        <f>+Hoja6!H3/1000000</f>
        <v>2360.7148579999998</v>
      </c>
      <c r="G5" s="38">
        <f t="shared" si="1"/>
        <v>75973.454119000002</v>
      </c>
      <c r="I5" s="12">
        <f t="shared" si="2"/>
        <v>2.2823438565465812</v>
      </c>
      <c r="J5" s="12">
        <f t="shared" si="0"/>
        <v>22.117608080681631</v>
      </c>
      <c r="K5" s="12">
        <f t="shared" si="0"/>
        <v>1.4255954938252962</v>
      </c>
      <c r="L5" s="12">
        <f t="shared" si="0"/>
        <v>2.5905410617755207</v>
      </c>
    </row>
    <row r="6" spans="2:12" x14ac:dyDescent="0.25">
      <c r="B6" t="s">
        <v>364</v>
      </c>
      <c r="C6" s="37" t="s">
        <v>382</v>
      </c>
      <c r="D6" s="39">
        <v>55345.038252999999</v>
      </c>
      <c r="E6" s="39">
        <f>+Hoja6!D4/1000000</f>
        <v>10486.762333999999</v>
      </c>
      <c r="F6" s="39">
        <f>+Hoja6!H5/1000000</f>
        <v>3051.2559970000002</v>
      </c>
      <c r="G6" s="38">
        <f t="shared" si="1"/>
        <v>68883.056584000005</v>
      </c>
      <c r="I6" s="12">
        <f t="shared" si="2"/>
        <v>2.0389347101500093</v>
      </c>
      <c r="J6" s="12">
        <f t="shared" si="0"/>
        <v>19.89112899273152</v>
      </c>
      <c r="K6" s="12">
        <f t="shared" si="0"/>
        <v>1.8426015260122588</v>
      </c>
      <c r="L6" s="12">
        <f t="shared" si="0"/>
        <v>2.3487728524486284</v>
      </c>
    </row>
    <row r="7" spans="2:12" x14ac:dyDescent="0.25">
      <c r="B7" t="s">
        <v>366</v>
      </c>
      <c r="C7" s="37" t="s">
        <v>383</v>
      </c>
      <c r="D7" s="39">
        <v>138275.19897600001</v>
      </c>
      <c r="E7" s="39">
        <f>+Hoja6!D5/1000000</f>
        <v>11332.013394</v>
      </c>
      <c r="F7" s="39">
        <f>+Hoja6!H7/1000000</f>
        <v>6469.7960249999996</v>
      </c>
      <c r="G7" s="38">
        <f t="shared" si="1"/>
        <v>156077.00839500001</v>
      </c>
      <c r="I7" s="12">
        <f t="shared" si="2"/>
        <v>5.0941170454387228</v>
      </c>
      <c r="J7" s="12">
        <f t="shared" si="0"/>
        <v>21.494388161788137</v>
      </c>
      <c r="K7" s="12">
        <f t="shared" si="0"/>
        <v>3.9069996225731445</v>
      </c>
      <c r="L7" s="12">
        <f t="shared" si="0"/>
        <v>5.321910182114701</v>
      </c>
    </row>
    <row r="8" spans="2:12" x14ac:dyDescent="0.25">
      <c r="B8" t="s">
        <v>372</v>
      </c>
      <c r="C8" s="37" t="s">
        <v>384</v>
      </c>
      <c r="D8" s="39">
        <v>346006.77393600001</v>
      </c>
      <c r="E8" s="39">
        <f>+Hoja6!D7/1000000</f>
        <v>8942.8033269999996</v>
      </c>
      <c r="F8" s="39">
        <f>+Hoja6!H13/1000000</f>
        <v>19396.505373</v>
      </c>
      <c r="G8" s="38">
        <f t="shared" si="1"/>
        <v>374346.08263600001</v>
      </c>
      <c r="I8" s="12">
        <f t="shared" si="2"/>
        <v>12.747036475070045</v>
      </c>
      <c r="J8" s="12">
        <f t="shared" si="0"/>
        <v>16.962571370313047</v>
      </c>
      <c r="K8" s="12">
        <f t="shared" si="0"/>
        <v>11.713219223406501</v>
      </c>
      <c r="L8" s="12">
        <f t="shared" si="0"/>
        <v>12.764443970974407</v>
      </c>
    </row>
    <row r="9" spans="2:12" x14ac:dyDescent="0.25">
      <c r="B9" t="s">
        <v>377</v>
      </c>
      <c r="C9" s="37" t="s">
        <v>385</v>
      </c>
      <c r="D9" s="39">
        <v>678883.745735</v>
      </c>
      <c r="E9" s="37"/>
      <c r="F9" s="39">
        <f>+Hoja6!H18/1000000</f>
        <v>36850.470337999999</v>
      </c>
      <c r="G9" s="38">
        <f t="shared" si="1"/>
        <v>715734.21607299999</v>
      </c>
      <c r="I9" s="12">
        <f t="shared" si="2"/>
        <v>25.010365464165414</v>
      </c>
      <c r="J9" s="12">
        <f t="shared" si="0"/>
        <v>0</v>
      </c>
      <c r="K9" s="12">
        <f t="shared" si="0"/>
        <v>22.2533713807784</v>
      </c>
      <c r="L9" s="12">
        <f t="shared" si="0"/>
        <v>24.405088560941479</v>
      </c>
    </row>
    <row r="10" spans="2:12" x14ac:dyDescent="0.25">
      <c r="B10" t="s">
        <v>374</v>
      </c>
      <c r="C10" s="37" t="s">
        <v>386</v>
      </c>
      <c r="D10" s="39">
        <v>176014.83462899999</v>
      </c>
      <c r="E10" s="39">
        <f>+Hoja6!D8/1000000</f>
        <v>7959.7392470000004</v>
      </c>
      <c r="F10" s="39">
        <f>+Hoja6!H15/1000000</f>
        <v>13099.731354</v>
      </c>
      <c r="G10" s="38">
        <f t="shared" si="1"/>
        <v>197074.30522999997</v>
      </c>
      <c r="I10" s="12">
        <f t="shared" si="2"/>
        <v>6.4844612481034574</v>
      </c>
      <c r="J10" s="12">
        <f t="shared" si="0"/>
        <v>15.097910591265689</v>
      </c>
      <c r="K10" s="12">
        <f t="shared" si="0"/>
        <v>7.9107046432561345</v>
      </c>
      <c r="L10" s="12">
        <f t="shared" si="0"/>
        <v>6.7198350507999383</v>
      </c>
    </row>
    <row r="11" spans="2:12" x14ac:dyDescent="0.25">
      <c r="B11" t="s">
        <v>375</v>
      </c>
      <c r="C11" s="37" t="s">
        <v>387</v>
      </c>
      <c r="D11" s="39">
        <v>230687.15106199999</v>
      </c>
      <c r="E11" s="37"/>
      <c r="F11" s="39">
        <f>+Hoja6!H16/1000000</f>
        <v>14984.276615000001</v>
      </c>
      <c r="G11" s="38">
        <f t="shared" si="1"/>
        <v>245671.427677</v>
      </c>
      <c r="I11" s="12">
        <f t="shared" si="2"/>
        <v>8.4986126007498868</v>
      </c>
      <c r="J11" s="12">
        <f t="shared" si="0"/>
        <v>0</v>
      </c>
      <c r="K11" s="12">
        <f t="shared" si="0"/>
        <v>9.0487494278208871</v>
      </c>
      <c r="L11" s="12">
        <f t="shared" si="0"/>
        <v>8.3768985954677362</v>
      </c>
    </row>
    <row r="12" spans="2:12" x14ac:dyDescent="0.25">
      <c r="B12" t="s">
        <v>376</v>
      </c>
      <c r="C12" s="37" t="s">
        <v>388</v>
      </c>
      <c r="D12" s="39">
        <v>131924.962933</v>
      </c>
      <c r="E12" s="37"/>
      <c r="F12" s="39">
        <f>+Hoja6!H17/1000000</f>
        <v>9070.1452009999994</v>
      </c>
      <c r="G12" s="38">
        <f t="shared" si="1"/>
        <v>140995.10813400001</v>
      </c>
      <c r="I12" s="12">
        <f t="shared" si="2"/>
        <v>4.860171653143027</v>
      </c>
      <c r="J12" s="12">
        <f t="shared" si="0"/>
        <v>0</v>
      </c>
      <c r="K12" s="12">
        <f t="shared" si="0"/>
        <v>5.4773061994625429</v>
      </c>
      <c r="L12" s="12">
        <f t="shared" si="0"/>
        <v>4.8076478997321432</v>
      </c>
    </row>
    <row r="13" spans="2:12" x14ac:dyDescent="0.25">
      <c r="B13" t="s">
        <v>373</v>
      </c>
      <c r="C13" s="37" t="s">
        <v>389</v>
      </c>
      <c r="D13" s="39">
        <v>271877.70125300001</v>
      </c>
      <c r="E13" s="37"/>
      <c r="F13" s="39">
        <f>+Hoja6!H14/1000000</f>
        <v>16009.467552</v>
      </c>
      <c r="G13" s="38">
        <f t="shared" si="1"/>
        <v>287887.16880500002</v>
      </c>
      <c r="I13" s="12">
        <f t="shared" si="2"/>
        <v>10.016089960340539</v>
      </c>
      <c r="J13" s="12">
        <f t="shared" si="0"/>
        <v>0</v>
      </c>
      <c r="K13" s="12">
        <f t="shared" si="0"/>
        <v>9.6678447730909731</v>
      </c>
      <c r="L13" s="12">
        <f t="shared" si="0"/>
        <v>9.8163699491602063</v>
      </c>
    </row>
    <row r="14" spans="2:12" x14ac:dyDescent="0.25">
      <c r="B14" t="s">
        <v>367</v>
      </c>
      <c r="C14" s="37" t="s">
        <v>390</v>
      </c>
      <c r="D14" s="39">
        <v>228761.62871300001</v>
      </c>
      <c r="E14" s="37"/>
      <c r="F14" s="39">
        <f>+Hoja6!H8/1000000</f>
        <v>16571.499876000002</v>
      </c>
      <c r="G14" s="38">
        <f t="shared" si="1"/>
        <v>245333.12858900003</v>
      </c>
      <c r="I14" s="12">
        <f t="shared" si="2"/>
        <v>8.427675539787014</v>
      </c>
      <c r="J14" s="12">
        <f t="shared" si="0"/>
        <v>0</v>
      </c>
      <c r="K14" s="12">
        <f t="shared" si="0"/>
        <v>10.007246520728282</v>
      </c>
      <c r="L14" s="12">
        <f t="shared" si="0"/>
        <v>8.3653632810768368</v>
      </c>
    </row>
    <row r="15" spans="2:12" x14ac:dyDescent="0.25">
      <c r="B15" t="s">
        <v>369</v>
      </c>
      <c r="C15" s="37" t="s">
        <v>391</v>
      </c>
      <c r="D15" s="39">
        <v>85783.984154000005</v>
      </c>
      <c r="E15" s="37"/>
      <c r="F15" s="39">
        <f>+Hoja6!H10/1000000</f>
        <v>5203.6822609999999</v>
      </c>
      <c r="G15" s="38">
        <f t="shared" si="1"/>
        <v>90987.666415</v>
      </c>
      <c r="I15" s="12">
        <f t="shared" si="2"/>
        <v>3.1603184022926936</v>
      </c>
      <c r="J15" s="12">
        <f t="shared" si="0"/>
        <v>0</v>
      </c>
      <c r="K15" s="12">
        <f t="shared" si="0"/>
        <v>3.1424150856004101</v>
      </c>
      <c r="L15" s="12">
        <f t="shared" si="0"/>
        <v>3.1024953215105113</v>
      </c>
    </row>
    <row r="16" spans="2:12" x14ac:dyDescent="0.25">
      <c r="B16" t="s">
        <v>368</v>
      </c>
      <c r="C16" s="37" t="s">
        <v>392</v>
      </c>
      <c r="D16" s="39">
        <v>158517.66492499999</v>
      </c>
      <c r="E16" s="37"/>
      <c r="F16" s="39">
        <f>+Hoja6!H9/1000000</f>
        <v>10333.775285</v>
      </c>
      <c r="G16" s="38">
        <f t="shared" si="1"/>
        <v>168851.44021</v>
      </c>
      <c r="I16" s="12">
        <f t="shared" si="2"/>
        <v>5.8398580864652594</v>
      </c>
      <c r="J16" s="12">
        <f t="shared" si="0"/>
        <v>0</v>
      </c>
      <c r="K16" s="12">
        <f t="shared" si="0"/>
        <v>6.2403908843866045</v>
      </c>
      <c r="L16" s="12">
        <f t="shared" si="0"/>
        <v>5.7574924593897974</v>
      </c>
    </row>
    <row r="17" spans="2:12" x14ac:dyDescent="0.25">
      <c r="B17" t="s">
        <v>365</v>
      </c>
      <c r="C17" s="37" t="s">
        <v>393</v>
      </c>
      <c r="D17" s="39">
        <v>38579.987118999998</v>
      </c>
      <c r="E17" s="37"/>
      <c r="F17" s="39">
        <f>+Hoja6!H6/1000000</f>
        <v>3207.7454969999999</v>
      </c>
      <c r="G17" s="38">
        <f t="shared" si="1"/>
        <v>41787.732615999994</v>
      </c>
      <c r="I17" s="12">
        <f t="shared" si="2"/>
        <v>1.421303107506759</v>
      </c>
      <c r="J17" s="12">
        <f t="shared" si="0"/>
        <v>0</v>
      </c>
      <c r="K17" s="12">
        <f t="shared" si="0"/>
        <v>1.9371028696518613</v>
      </c>
      <c r="L17" s="12">
        <f t="shared" si="0"/>
        <v>1.424877129460032</v>
      </c>
    </row>
    <row r="18" spans="2:12" x14ac:dyDescent="0.25">
      <c r="B18" t="s">
        <v>370</v>
      </c>
      <c r="C18" s="37" t="s">
        <v>394</v>
      </c>
      <c r="D18" s="39">
        <v>30526.495792000002</v>
      </c>
      <c r="E18" s="37"/>
      <c r="F18" s="39">
        <f>+Hoja6!H11/1000000</f>
        <v>2648.6761369999999</v>
      </c>
      <c r="G18" s="38">
        <f t="shared" si="1"/>
        <v>33175.171929000004</v>
      </c>
      <c r="I18" s="12">
        <f t="shared" si="2"/>
        <v>1.1246090673030329</v>
      </c>
      <c r="J18" s="12">
        <f t="shared" si="0"/>
        <v>0</v>
      </c>
      <c r="K18" s="12">
        <f t="shared" si="0"/>
        <v>1.5994904055074124</v>
      </c>
      <c r="L18" s="12">
        <f t="shared" si="0"/>
        <v>1.1312062365747326</v>
      </c>
    </row>
    <row r="19" spans="2:12" x14ac:dyDescent="0.25">
      <c r="B19" t="s">
        <v>378</v>
      </c>
      <c r="C19" s="37" t="s">
        <v>549</v>
      </c>
      <c r="D19" s="39">
        <v>2714409.538348</v>
      </c>
      <c r="E19" s="39">
        <f t="shared" ref="E19" si="3">SUM(E3:E18)</f>
        <v>52720.799999999996</v>
      </c>
      <c r="F19" s="39">
        <f>SUM(F3:F18)</f>
        <v>165595.00000000003</v>
      </c>
      <c r="G19" s="38">
        <f t="shared" si="1"/>
        <v>2932725.3383479998</v>
      </c>
      <c r="I19" s="12">
        <f t="shared" si="2"/>
        <v>100</v>
      </c>
      <c r="J19" s="12">
        <f t="shared" ref="J19" si="4">+E19/E$19*100</f>
        <v>100</v>
      </c>
      <c r="K19" s="12">
        <f t="shared" ref="K19" si="5">+F19/F$19*100</f>
        <v>100</v>
      </c>
      <c r="L19" s="12">
        <f t="shared" ref="L19" si="6">+G19/G$19*100</f>
        <v>100</v>
      </c>
    </row>
    <row r="21" spans="2:12" x14ac:dyDescent="0.25">
      <c r="F21" s="5">
        <f>+F19+E19</f>
        <v>218315.80000000002</v>
      </c>
      <c r="G21" s="16">
        <f>+((G19/D19)-1)*100</f>
        <v>8.0428467744358088</v>
      </c>
    </row>
    <row r="22" spans="2:12" x14ac:dyDescent="0.25">
      <c r="F22" s="15">
        <f>+(F21/D19)*100</f>
        <v>8.0428467744358088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CD80-69C0-4943-88E8-172A6ADB495E}">
  <dimension ref="C2:I19"/>
  <sheetViews>
    <sheetView workbookViewId="0">
      <selection activeCell="G20" sqref="G20"/>
    </sheetView>
  </sheetViews>
  <sheetFormatPr baseColWidth="10" defaultRowHeight="15" x14ac:dyDescent="0.25"/>
  <cols>
    <col min="3" max="3" width="43.140625" bestFit="1" customWidth="1"/>
    <col min="4" max="4" width="14.5703125" bestFit="1" customWidth="1"/>
    <col min="7" max="7" width="17.28515625" customWidth="1"/>
    <col min="8" max="8" width="15.5703125" bestFit="1" customWidth="1"/>
  </cols>
  <sheetData>
    <row r="2" spans="3:8" x14ac:dyDescent="0.25">
      <c r="C2" t="s">
        <v>516</v>
      </c>
    </row>
    <row r="3" spans="3:8" x14ac:dyDescent="0.25">
      <c r="C3" t="s">
        <v>362</v>
      </c>
      <c r="D3" s="2">
        <v>11660579921</v>
      </c>
      <c r="G3" t="s">
        <v>362</v>
      </c>
      <c r="H3" s="2">
        <v>2360714858</v>
      </c>
    </row>
    <row r="4" spans="3:8" x14ac:dyDescent="0.25">
      <c r="C4" t="s">
        <v>364</v>
      </c>
      <c r="D4" s="2">
        <v>10486762334</v>
      </c>
      <c r="G4" t="s">
        <v>363</v>
      </c>
      <c r="H4" s="2">
        <v>2582093824</v>
      </c>
    </row>
    <row r="5" spans="3:8" x14ac:dyDescent="0.25">
      <c r="C5" t="s">
        <v>366</v>
      </c>
      <c r="D5" s="2">
        <v>11332013394</v>
      </c>
      <c r="G5" t="s">
        <v>364</v>
      </c>
      <c r="H5" s="2">
        <v>3051255997</v>
      </c>
    </row>
    <row r="6" spans="3:8" x14ac:dyDescent="0.25">
      <c r="C6" t="s">
        <v>371</v>
      </c>
      <c r="D6" s="2">
        <v>2338901777</v>
      </c>
      <c r="G6" t="s">
        <v>365</v>
      </c>
      <c r="H6" s="2">
        <v>3207745497</v>
      </c>
    </row>
    <row r="7" spans="3:8" x14ac:dyDescent="0.25">
      <c r="C7" t="s">
        <v>372</v>
      </c>
      <c r="D7" s="2">
        <v>8942803327</v>
      </c>
      <c r="G7" t="s">
        <v>366</v>
      </c>
      <c r="H7" s="2">
        <v>6469796025</v>
      </c>
    </row>
    <row r="8" spans="3:8" x14ac:dyDescent="0.25">
      <c r="C8" t="s">
        <v>374</v>
      </c>
      <c r="D8" s="2">
        <v>7959739247</v>
      </c>
      <c r="G8" t="s">
        <v>367</v>
      </c>
      <c r="H8" s="2">
        <v>16571499876</v>
      </c>
    </row>
    <row r="9" spans="3:8" x14ac:dyDescent="0.25">
      <c r="C9" t="s">
        <v>378</v>
      </c>
      <c r="D9" s="2">
        <v>52720800000</v>
      </c>
      <c r="E9" s="2">
        <f t="shared" ref="E9" si="0">+D9/1000000</f>
        <v>52720.800000000003</v>
      </c>
      <c r="G9" t="s">
        <v>368</v>
      </c>
      <c r="H9" s="2">
        <v>10333775285</v>
      </c>
    </row>
    <row r="10" spans="3:8" x14ac:dyDescent="0.25">
      <c r="G10" t="s">
        <v>369</v>
      </c>
      <c r="H10" s="2">
        <v>5203682261</v>
      </c>
    </row>
    <row r="11" spans="3:8" x14ac:dyDescent="0.25">
      <c r="G11" t="s">
        <v>370</v>
      </c>
      <c r="H11" s="2">
        <v>2648676137</v>
      </c>
    </row>
    <row r="12" spans="3:8" x14ac:dyDescent="0.25">
      <c r="G12" t="s">
        <v>371</v>
      </c>
      <c r="H12" s="2">
        <v>3755163807</v>
      </c>
    </row>
    <row r="13" spans="3:8" x14ac:dyDescent="0.25">
      <c r="G13" t="s">
        <v>372</v>
      </c>
      <c r="H13" s="2">
        <v>19396505373</v>
      </c>
    </row>
    <row r="14" spans="3:8" x14ac:dyDescent="0.25">
      <c r="G14" t="s">
        <v>373</v>
      </c>
      <c r="H14" s="2">
        <v>16009467552</v>
      </c>
    </row>
    <row r="15" spans="3:8" x14ac:dyDescent="0.25">
      <c r="G15" t="s">
        <v>374</v>
      </c>
      <c r="H15" s="2">
        <v>13099731354</v>
      </c>
    </row>
    <row r="16" spans="3:8" x14ac:dyDescent="0.25">
      <c r="G16" t="s">
        <v>375</v>
      </c>
      <c r="H16" s="2">
        <v>14984276615</v>
      </c>
    </row>
    <row r="17" spans="7:9" x14ac:dyDescent="0.25">
      <c r="G17" t="s">
        <v>376</v>
      </c>
      <c r="H17" s="2">
        <v>9070145201</v>
      </c>
    </row>
    <row r="18" spans="7:9" x14ac:dyDescent="0.25">
      <c r="G18" t="s">
        <v>377</v>
      </c>
      <c r="H18" s="2">
        <v>36850470338</v>
      </c>
    </row>
    <row r="19" spans="7:9" x14ac:dyDescent="0.25">
      <c r="G19" t="s">
        <v>378</v>
      </c>
      <c r="H19" s="2">
        <v>165595000000</v>
      </c>
      <c r="I19" s="2">
        <f t="shared" ref="I19" si="1">+H19/1000000</f>
        <v>165595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F9E8-3AC8-418C-9B0D-A4CEE07CE768}">
  <dimension ref="A1:C87"/>
  <sheetViews>
    <sheetView workbookViewId="0">
      <selection activeCell="F11" sqref="F11"/>
    </sheetView>
  </sheetViews>
  <sheetFormatPr baseColWidth="10" defaultRowHeight="15" x14ac:dyDescent="0.25"/>
  <cols>
    <col min="1" max="1" width="20" customWidth="1"/>
    <col min="2" max="2" width="30" customWidth="1"/>
    <col min="3" max="3" width="17.28515625" customWidth="1"/>
  </cols>
  <sheetData>
    <row r="1" spans="1:3" x14ac:dyDescent="0.25">
      <c r="A1" s="58" t="s">
        <v>519</v>
      </c>
      <c r="B1" s="58" t="s">
        <v>520</v>
      </c>
      <c r="C1" s="17">
        <f>+AVERAGE(B76:B87)</f>
        <v>108.30416666666666</v>
      </c>
    </row>
    <row r="3" spans="1:3" ht="15.75" x14ac:dyDescent="0.25">
      <c r="A3" s="18" t="s">
        <v>521</v>
      </c>
      <c r="B3" s="18" t="s">
        <v>522</v>
      </c>
      <c r="C3" t="s">
        <v>523</v>
      </c>
    </row>
    <row r="4" spans="1:3" x14ac:dyDescent="0.25">
      <c r="A4" s="19">
        <v>43466</v>
      </c>
      <c r="B4" s="20">
        <v>75.91</v>
      </c>
      <c r="C4" s="21">
        <f t="shared" ref="C4:C35" si="0">+B4/C$1*100</f>
        <v>70.089639518331865</v>
      </c>
    </row>
    <row r="5" spans="1:3" x14ac:dyDescent="0.25">
      <c r="A5" s="19">
        <v>43497</v>
      </c>
      <c r="B5" s="20">
        <v>75.95</v>
      </c>
      <c r="C5" s="21">
        <f t="shared" si="0"/>
        <v>70.126572538760442</v>
      </c>
    </row>
    <row r="6" spans="1:3" x14ac:dyDescent="0.25">
      <c r="A6" s="19">
        <v>43525</v>
      </c>
      <c r="B6" s="20">
        <v>76.31</v>
      </c>
      <c r="C6" s="21">
        <f t="shared" si="0"/>
        <v>70.458969722617638</v>
      </c>
    </row>
    <row r="7" spans="1:3" x14ac:dyDescent="0.25">
      <c r="A7" s="19">
        <v>43556</v>
      </c>
      <c r="B7" s="20">
        <v>76.510000000000005</v>
      </c>
      <c r="C7" s="21">
        <f t="shared" si="0"/>
        <v>70.643634824760525</v>
      </c>
    </row>
    <row r="8" spans="1:3" x14ac:dyDescent="0.25">
      <c r="A8" s="19">
        <v>43586</v>
      </c>
      <c r="B8" s="20">
        <v>76.97</v>
      </c>
      <c r="C8" s="21">
        <f t="shared" si="0"/>
        <v>71.068364559689144</v>
      </c>
    </row>
    <row r="9" spans="1:3" x14ac:dyDescent="0.25">
      <c r="A9" s="19">
        <v>43617</v>
      </c>
      <c r="B9" s="20">
        <v>77.010000000000005</v>
      </c>
      <c r="C9" s="21">
        <f t="shared" si="0"/>
        <v>71.105297580117735</v>
      </c>
    </row>
    <row r="10" spans="1:3" x14ac:dyDescent="0.25">
      <c r="A10" s="19">
        <v>43647</v>
      </c>
      <c r="B10" s="20">
        <v>77.180000000000007</v>
      </c>
      <c r="C10" s="21">
        <f t="shared" si="0"/>
        <v>71.262262916939193</v>
      </c>
    </row>
    <row r="11" spans="1:3" x14ac:dyDescent="0.25">
      <c r="A11" s="19">
        <v>43678</v>
      </c>
      <c r="B11" s="20">
        <v>77.319999999999993</v>
      </c>
      <c r="C11" s="21">
        <f t="shared" si="0"/>
        <v>71.391528488439192</v>
      </c>
    </row>
    <row r="12" spans="1:3" x14ac:dyDescent="0.25">
      <c r="A12" s="19">
        <v>43709</v>
      </c>
      <c r="B12" s="20">
        <v>77.33</v>
      </c>
      <c r="C12" s="21">
        <f t="shared" si="0"/>
        <v>71.40076174354634</v>
      </c>
    </row>
    <row r="13" spans="1:3" x14ac:dyDescent="0.25">
      <c r="A13" s="19">
        <v>43739</v>
      </c>
      <c r="B13" s="20">
        <v>77.959999999999994</v>
      </c>
      <c r="C13" s="21">
        <f t="shared" si="0"/>
        <v>71.98245681529643</v>
      </c>
    </row>
    <row r="14" spans="1:3" x14ac:dyDescent="0.25">
      <c r="A14" s="19">
        <v>43770</v>
      </c>
      <c r="B14" s="20">
        <v>78.03</v>
      </c>
      <c r="C14" s="21">
        <f t="shared" si="0"/>
        <v>72.047089601046437</v>
      </c>
    </row>
    <row r="15" spans="1:3" x14ac:dyDescent="0.25">
      <c r="A15" s="19">
        <v>43800</v>
      </c>
      <c r="B15" s="20">
        <v>78.099999999999994</v>
      </c>
      <c r="C15" s="21">
        <f t="shared" si="0"/>
        <v>72.111722386796444</v>
      </c>
    </row>
    <row r="16" spans="1:3" x14ac:dyDescent="0.25">
      <c r="A16" s="19">
        <v>43831</v>
      </c>
      <c r="B16" s="20">
        <v>78.55</v>
      </c>
      <c r="C16" s="21">
        <f t="shared" si="0"/>
        <v>72.527218866617943</v>
      </c>
    </row>
    <row r="17" spans="1:3" x14ac:dyDescent="0.25">
      <c r="A17" s="19">
        <v>43862</v>
      </c>
      <c r="B17" s="20">
        <v>78.900000000000006</v>
      </c>
      <c r="C17" s="21">
        <f t="shared" si="0"/>
        <v>72.850382795367992</v>
      </c>
    </row>
    <row r="18" spans="1:3" x14ac:dyDescent="0.25">
      <c r="A18" s="19">
        <v>43891</v>
      </c>
      <c r="B18" s="20">
        <v>79.16</v>
      </c>
      <c r="C18" s="21">
        <f t="shared" si="0"/>
        <v>73.090447428153738</v>
      </c>
    </row>
    <row r="19" spans="1:3" x14ac:dyDescent="0.25">
      <c r="A19" s="19">
        <v>43922</v>
      </c>
      <c r="B19" s="20">
        <v>79.13</v>
      </c>
      <c r="C19" s="21">
        <f t="shared" si="0"/>
        <v>73.062747662832308</v>
      </c>
    </row>
    <row r="20" spans="1:3" x14ac:dyDescent="0.25">
      <c r="A20" s="19">
        <v>43952</v>
      </c>
      <c r="B20" s="20">
        <v>79.09</v>
      </c>
      <c r="C20" s="21">
        <f t="shared" si="0"/>
        <v>73.025814642403731</v>
      </c>
    </row>
    <row r="21" spans="1:3" x14ac:dyDescent="0.25">
      <c r="A21" s="19">
        <v>43983</v>
      </c>
      <c r="B21" s="20">
        <v>79.03</v>
      </c>
      <c r="C21" s="21">
        <f t="shared" si="0"/>
        <v>72.970415111760872</v>
      </c>
    </row>
    <row r="22" spans="1:3" x14ac:dyDescent="0.25">
      <c r="A22" s="19">
        <v>44013</v>
      </c>
      <c r="B22" s="20">
        <v>79.11</v>
      </c>
      <c r="C22" s="21">
        <f t="shared" si="0"/>
        <v>73.044281152618012</v>
      </c>
    </row>
    <row r="23" spans="1:3" x14ac:dyDescent="0.25">
      <c r="A23" s="19">
        <v>44044</v>
      </c>
      <c r="B23" s="20">
        <v>79.22</v>
      </c>
      <c r="C23" s="21">
        <f t="shared" si="0"/>
        <v>73.145846958796596</v>
      </c>
    </row>
    <row r="24" spans="1:3" x14ac:dyDescent="0.25">
      <c r="A24" s="19">
        <v>44075</v>
      </c>
      <c r="B24" s="20">
        <v>79.72</v>
      </c>
      <c r="C24" s="21">
        <f t="shared" si="0"/>
        <v>73.607509714153821</v>
      </c>
    </row>
    <row r="25" spans="1:3" x14ac:dyDescent="0.25">
      <c r="A25" s="19">
        <v>44105</v>
      </c>
      <c r="B25" s="20">
        <v>80.27</v>
      </c>
      <c r="C25" s="21">
        <f t="shared" si="0"/>
        <v>74.115338745046742</v>
      </c>
    </row>
    <row r="26" spans="1:3" x14ac:dyDescent="0.25">
      <c r="A26" s="19">
        <v>44136</v>
      </c>
      <c r="B26" s="20">
        <v>80.16</v>
      </c>
      <c r="C26" s="21">
        <f t="shared" si="0"/>
        <v>74.013772938868158</v>
      </c>
    </row>
    <row r="27" spans="1:3" x14ac:dyDescent="0.25">
      <c r="A27" s="19">
        <v>44166</v>
      </c>
      <c r="B27" s="20">
        <v>80.430000000000007</v>
      </c>
      <c r="C27" s="21">
        <f t="shared" si="0"/>
        <v>74.263070826761052</v>
      </c>
    </row>
    <row r="28" spans="1:3" x14ac:dyDescent="0.25">
      <c r="A28" s="19">
        <v>44197</v>
      </c>
      <c r="B28" s="20">
        <v>80.989999999999995</v>
      </c>
      <c r="C28" s="21">
        <f t="shared" si="0"/>
        <v>74.780133112761121</v>
      </c>
    </row>
    <row r="29" spans="1:3" x14ac:dyDescent="0.25">
      <c r="A29" s="19">
        <v>44228</v>
      </c>
      <c r="B29" s="20">
        <v>81.14</v>
      </c>
      <c r="C29" s="21">
        <f t="shared" si="0"/>
        <v>74.918631939368296</v>
      </c>
    </row>
    <row r="30" spans="1:3" x14ac:dyDescent="0.25">
      <c r="A30" s="19">
        <v>44256</v>
      </c>
      <c r="B30" s="20">
        <v>81.45</v>
      </c>
      <c r="C30" s="21">
        <f t="shared" si="0"/>
        <v>75.204862847689768</v>
      </c>
    </row>
    <row r="31" spans="1:3" x14ac:dyDescent="0.25">
      <c r="A31" s="19">
        <v>44287</v>
      </c>
      <c r="B31" s="20">
        <v>81.75</v>
      </c>
      <c r="C31" s="21">
        <f t="shared" si="0"/>
        <v>75.481860500904091</v>
      </c>
    </row>
    <row r="32" spans="1:3" x14ac:dyDescent="0.25">
      <c r="A32" s="19">
        <v>44317</v>
      </c>
      <c r="B32" s="20">
        <v>81.97</v>
      </c>
      <c r="C32" s="21">
        <f t="shared" si="0"/>
        <v>75.684992113261259</v>
      </c>
    </row>
    <row r="33" spans="1:3" x14ac:dyDescent="0.25">
      <c r="A33" s="19">
        <v>44348</v>
      </c>
      <c r="B33" s="20">
        <v>82.04</v>
      </c>
      <c r="C33" s="21">
        <f t="shared" si="0"/>
        <v>75.74962489901128</v>
      </c>
    </row>
    <row r="34" spans="1:3" x14ac:dyDescent="0.25">
      <c r="A34" s="19">
        <v>44378</v>
      </c>
      <c r="B34" s="20">
        <v>82.7</v>
      </c>
      <c r="C34" s="21">
        <f t="shared" si="0"/>
        <v>76.3590197360828</v>
      </c>
    </row>
    <row r="35" spans="1:3" x14ac:dyDescent="0.25">
      <c r="A35" s="19">
        <v>44409</v>
      </c>
      <c r="B35" s="20">
        <v>83</v>
      </c>
      <c r="C35" s="21">
        <f t="shared" si="0"/>
        <v>76.636017389297123</v>
      </c>
    </row>
    <row r="36" spans="1:3" x14ac:dyDescent="0.25">
      <c r="A36" s="19">
        <v>44440</v>
      </c>
      <c r="B36" s="20">
        <v>83.98</v>
      </c>
      <c r="C36" s="21">
        <f t="shared" ref="C36:C67" si="1">+B36/C$1*100</f>
        <v>77.540876389797262</v>
      </c>
    </row>
    <row r="37" spans="1:3" x14ac:dyDescent="0.25">
      <c r="A37" s="19">
        <v>44470</v>
      </c>
      <c r="B37" s="20">
        <v>85.1</v>
      </c>
      <c r="C37" s="21">
        <f t="shared" si="1"/>
        <v>78.5750009617974</v>
      </c>
    </row>
    <row r="38" spans="1:3" x14ac:dyDescent="0.25">
      <c r="A38" s="19">
        <v>44501</v>
      </c>
      <c r="B38" s="20">
        <v>85.53</v>
      </c>
      <c r="C38" s="21">
        <f t="shared" si="1"/>
        <v>78.972030931404618</v>
      </c>
    </row>
    <row r="39" spans="1:3" x14ac:dyDescent="0.25">
      <c r="A39" s="19">
        <v>44531</v>
      </c>
      <c r="B39" s="20">
        <v>86.2</v>
      </c>
      <c r="C39" s="21">
        <f t="shared" si="1"/>
        <v>79.590659023583271</v>
      </c>
    </row>
    <row r="40" spans="1:3" x14ac:dyDescent="0.25">
      <c r="A40" s="19">
        <v>44562</v>
      </c>
      <c r="B40" s="20">
        <v>87.23</v>
      </c>
      <c r="C40" s="21">
        <f t="shared" si="1"/>
        <v>80.541684299619135</v>
      </c>
    </row>
    <row r="41" spans="1:3" x14ac:dyDescent="0.25">
      <c r="A41" s="19">
        <v>44593</v>
      </c>
      <c r="B41" s="20">
        <v>87.48</v>
      </c>
      <c r="C41" s="21">
        <f t="shared" si="1"/>
        <v>80.772515677297747</v>
      </c>
    </row>
    <row r="42" spans="1:3" x14ac:dyDescent="0.25">
      <c r="A42" s="19">
        <v>44621</v>
      </c>
      <c r="B42" s="20">
        <v>89.11</v>
      </c>
      <c r="C42" s="21">
        <f t="shared" si="1"/>
        <v>82.277536259762257</v>
      </c>
    </row>
    <row r="43" spans="1:3" x14ac:dyDescent="0.25">
      <c r="A43" s="19">
        <v>44652</v>
      </c>
      <c r="B43" s="20">
        <v>90.35</v>
      </c>
      <c r="C43" s="21">
        <f t="shared" si="1"/>
        <v>83.422459893048128</v>
      </c>
    </row>
    <row r="44" spans="1:3" x14ac:dyDescent="0.25">
      <c r="A44" s="19">
        <v>44682</v>
      </c>
      <c r="B44" s="20">
        <v>91.43</v>
      </c>
      <c r="C44" s="21">
        <f t="shared" si="1"/>
        <v>84.419651444619717</v>
      </c>
    </row>
    <row r="45" spans="1:3" x14ac:dyDescent="0.25">
      <c r="A45" s="19">
        <v>44713</v>
      </c>
      <c r="B45" s="20">
        <v>92.29</v>
      </c>
      <c r="C45" s="21">
        <f t="shared" si="1"/>
        <v>85.213711383834124</v>
      </c>
    </row>
    <row r="46" spans="1:3" x14ac:dyDescent="0.25">
      <c r="A46" s="19">
        <v>44743</v>
      </c>
      <c r="B46" s="20">
        <v>93.56</v>
      </c>
      <c r="C46" s="21">
        <f t="shared" si="1"/>
        <v>86.386334782441438</v>
      </c>
    </row>
    <row r="47" spans="1:3" x14ac:dyDescent="0.25">
      <c r="A47" s="19">
        <v>44774</v>
      </c>
      <c r="B47" s="20">
        <v>94.69</v>
      </c>
      <c r="C47" s="21">
        <f t="shared" si="1"/>
        <v>87.429692609548724</v>
      </c>
    </row>
    <row r="48" spans="1:3" x14ac:dyDescent="0.25">
      <c r="A48" s="19">
        <v>44805</v>
      </c>
      <c r="B48" s="20">
        <v>95.51</v>
      </c>
      <c r="C48" s="21">
        <f t="shared" si="1"/>
        <v>88.186819528334553</v>
      </c>
    </row>
    <row r="49" spans="1:3" x14ac:dyDescent="0.25">
      <c r="A49" s="19">
        <v>44835</v>
      </c>
      <c r="B49" s="20">
        <v>96</v>
      </c>
      <c r="C49" s="21">
        <f t="shared" si="1"/>
        <v>88.639249028584615</v>
      </c>
    </row>
    <row r="50" spans="1:3" x14ac:dyDescent="0.25">
      <c r="A50" s="19">
        <v>44866</v>
      </c>
      <c r="B50" s="20">
        <v>96.94</v>
      </c>
      <c r="C50" s="21">
        <f t="shared" si="1"/>
        <v>89.507175008656176</v>
      </c>
    </row>
    <row r="51" spans="1:3" x14ac:dyDescent="0.25">
      <c r="A51" s="19">
        <v>44896</v>
      </c>
      <c r="B51" s="20">
        <v>97.21</v>
      </c>
      <c r="C51" s="21">
        <f t="shared" si="1"/>
        <v>89.75647289654907</v>
      </c>
    </row>
    <row r="52" spans="1:3" x14ac:dyDescent="0.25">
      <c r="A52" s="19">
        <v>44927</v>
      </c>
      <c r="B52" s="20">
        <v>98</v>
      </c>
      <c r="C52" s="21">
        <f t="shared" si="1"/>
        <v>90.48590005001347</v>
      </c>
    </row>
    <row r="53" spans="1:3" x14ac:dyDescent="0.25">
      <c r="A53" s="19">
        <v>44958</v>
      </c>
      <c r="B53" s="20">
        <v>97.93</v>
      </c>
      <c r="C53" s="21">
        <f t="shared" si="1"/>
        <v>90.421267264263477</v>
      </c>
    </row>
    <row r="54" spans="1:3" x14ac:dyDescent="0.25">
      <c r="A54" s="19">
        <v>44986</v>
      </c>
      <c r="B54" s="20">
        <v>99</v>
      </c>
      <c r="C54" s="21">
        <f t="shared" si="1"/>
        <v>91.40922556072789</v>
      </c>
    </row>
    <row r="55" spans="1:3" x14ac:dyDescent="0.25">
      <c r="A55" s="19">
        <v>45017</v>
      </c>
      <c r="B55" s="20">
        <v>99.3</v>
      </c>
      <c r="C55" s="21">
        <f t="shared" si="1"/>
        <v>91.686223213942213</v>
      </c>
    </row>
    <row r="56" spans="1:3" x14ac:dyDescent="0.25">
      <c r="A56" s="19">
        <v>45047</v>
      </c>
      <c r="B56" s="20">
        <v>99.41</v>
      </c>
      <c r="C56" s="21">
        <f t="shared" si="1"/>
        <v>91.787789020120798</v>
      </c>
    </row>
    <row r="57" spans="1:3" x14ac:dyDescent="0.25">
      <c r="A57" s="19">
        <v>45078</v>
      </c>
      <c r="B57" s="20">
        <v>99.26</v>
      </c>
      <c r="C57" s="21">
        <f t="shared" si="1"/>
        <v>91.64929019351365</v>
      </c>
    </row>
    <row r="58" spans="1:3" x14ac:dyDescent="0.25">
      <c r="A58" s="19">
        <v>45108</v>
      </c>
      <c r="B58" s="20">
        <v>99.61</v>
      </c>
      <c r="C58" s="21">
        <f t="shared" si="1"/>
        <v>91.972454122263684</v>
      </c>
    </row>
    <row r="59" spans="1:3" x14ac:dyDescent="0.25">
      <c r="A59" s="19">
        <v>45139</v>
      </c>
      <c r="B59" s="20">
        <v>99.72</v>
      </c>
      <c r="C59" s="21">
        <f t="shared" si="1"/>
        <v>92.074019928442269</v>
      </c>
    </row>
    <row r="60" spans="1:3" x14ac:dyDescent="0.25">
      <c r="A60" s="19">
        <v>45170</v>
      </c>
      <c r="B60" s="20">
        <v>100.39</v>
      </c>
      <c r="C60" s="21">
        <f t="shared" si="1"/>
        <v>92.692648020620936</v>
      </c>
    </row>
    <row r="61" spans="1:3" x14ac:dyDescent="0.25">
      <c r="A61" s="19">
        <v>45200</v>
      </c>
      <c r="B61" s="20">
        <v>100.84</v>
      </c>
      <c r="C61" s="21">
        <f t="shared" si="1"/>
        <v>93.108144500442435</v>
      </c>
    </row>
    <row r="62" spans="1:3" x14ac:dyDescent="0.25">
      <c r="A62" s="19">
        <v>45231</v>
      </c>
      <c r="B62" s="20">
        <v>101.59</v>
      </c>
      <c r="C62" s="21">
        <f t="shared" si="1"/>
        <v>93.800638633478258</v>
      </c>
    </row>
    <row r="63" spans="1:3" x14ac:dyDescent="0.25">
      <c r="A63" s="19">
        <v>45261</v>
      </c>
      <c r="B63" s="20">
        <v>101.04</v>
      </c>
      <c r="C63" s="21">
        <f t="shared" si="1"/>
        <v>93.292809602585322</v>
      </c>
    </row>
    <row r="64" spans="1:3" x14ac:dyDescent="0.25">
      <c r="A64" s="19">
        <v>45292</v>
      </c>
      <c r="B64" s="20">
        <v>101.72</v>
      </c>
      <c r="C64" s="21">
        <f t="shared" si="1"/>
        <v>93.920670949871123</v>
      </c>
    </row>
    <row r="65" spans="1:3" x14ac:dyDescent="0.25">
      <c r="A65" s="19">
        <v>45323</v>
      </c>
      <c r="B65" s="20">
        <v>102.32</v>
      </c>
      <c r="C65" s="21">
        <f t="shared" si="1"/>
        <v>94.474666256299784</v>
      </c>
    </row>
    <row r="66" spans="1:3" x14ac:dyDescent="0.25">
      <c r="A66" s="19">
        <v>45352</v>
      </c>
      <c r="B66" s="20">
        <v>102.7</v>
      </c>
      <c r="C66" s="21">
        <f t="shared" si="1"/>
        <v>94.825529950371262</v>
      </c>
    </row>
    <row r="67" spans="1:3" x14ac:dyDescent="0.25">
      <c r="A67" s="19">
        <v>45383</v>
      </c>
      <c r="B67" s="20">
        <v>103.24</v>
      </c>
      <c r="C67" s="21">
        <f t="shared" si="1"/>
        <v>95.324125726157035</v>
      </c>
    </row>
    <row r="68" spans="1:3" x14ac:dyDescent="0.25">
      <c r="A68" s="19">
        <v>45413</v>
      </c>
      <c r="B68" s="20">
        <v>103.52</v>
      </c>
      <c r="C68" s="21">
        <f t="shared" ref="C68:C87" si="2">+B68/C$1*100</f>
        <v>95.582656869157077</v>
      </c>
    </row>
    <row r="69" spans="1:3" x14ac:dyDescent="0.25">
      <c r="A69" s="19">
        <v>45444</v>
      </c>
      <c r="B69" s="20">
        <v>103.42</v>
      </c>
      <c r="C69" s="21">
        <f t="shared" si="2"/>
        <v>95.490324318085655</v>
      </c>
    </row>
    <row r="70" spans="1:3" x14ac:dyDescent="0.25">
      <c r="A70" s="19">
        <v>45474</v>
      </c>
      <c r="B70" s="20">
        <v>104.19</v>
      </c>
      <c r="C70" s="21">
        <f t="shared" si="2"/>
        <v>96.201284961335759</v>
      </c>
    </row>
    <row r="71" spans="1:3" x14ac:dyDescent="0.25">
      <c r="A71" s="19">
        <v>45505</v>
      </c>
      <c r="B71" s="20">
        <v>104.45</v>
      </c>
      <c r="C71" s="21">
        <f t="shared" si="2"/>
        <v>96.441349594121505</v>
      </c>
    </row>
    <row r="72" spans="1:3" x14ac:dyDescent="0.25">
      <c r="A72" s="19">
        <v>45536</v>
      </c>
      <c r="B72" s="20">
        <v>104.54</v>
      </c>
      <c r="C72" s="21">
        <f t="shared" si="2"/>
        <v>96.524448890085807</v>
      </c>
    </row>
    <row r="73" spans="1:3" x14ac:dyDescent="0.25">
      <c r="A73" s="19">
        <v>45566</v>
      </c>
      <c r="B73" s="20">
        <v>105.56</v>
      </c>
      <c r="C73" s="21">
        <f t="shared" si="2"/>
        <v>97.466240911014509</v>
      </c>
    </row>
    <row r="74" spans="1:3" x14ac:dyDescent="0.25">
      <c r="A74" s="19">
        <v>45597</v>
      </c>
      <c r="B74" s="20">
        <v>105.83</v>
      </c>
      <c r="C74" s="21">
        <f t="shared" si="2"/>
        <v>97.715538798907403</v>
      </c>
    </row>
    <row r="75" spans="1:3" x14ac:dyDescent="0.25">
      <c r="A75" s="19">
        <v>45627</v>
      </c>
      <c r="B75" s="20">
        <v>105.62</v>
      </c>
      <c r="C75" s="21">
        <f t="shared" si="2"/>
        <v>97.521640441657382</v>
      </c>
    </row>
    <row r="76" spans="1:3" x14ac:dyDescent="0.25">
      <c r="A76" s="19">
        <v>45658</v>
      </c>
      <c r="B76" s="20">
        <v>106.74</v>
      </c>
      <c r="C76" s="21">
        <f t="shared" si="2"/>
        <v>98.555765013657521</v>
      </c>
    </row>
    <row r="77" spans="1:3" x14ac:dyDescent="0.25">
      <c r="A77" s="19">
        <v>45689</v>
      </c>
      <c r="B77" s="20">
        <v>107.16</v>
      </c>
      <c r="C77" s="21">
        <f t="shared" si="2"/>
        <v>98.943561728157576</v>
      </c>
    </row>
    <row r="78" spans="1:3" x14ac:dyDescent="0.25">
      <c r="A78" s="19">
        <v>45717</v>
      </c>
      <c r="B78" s="20">
        <v>107.7</v>
      </c>
      <c r="C78" s="21">
        <f t="shared" si="2"/>
        <v>99.442157503943378</v>
      </c>
    </row>
    <row r="79" spans="1:3" x14ac:dyDescent="0.25">
      <c r="A79" s="19">
        <v>45748</v>
      </c>
      <c r="B79" s="20">
        <v>107.91</v>
      </c>
      <c r="C79" s="21">
        <f t="shared" si="2"/>
        <v>99.636055861193412</v>
      </c>
    </row>
    <row r="80" spans="1:3" x14ac:dyDescent="0.25">
      <c r="A80" s="19">
        <v>45778</v>
      </c>
      <c r="B80" s="20">
        <v>108.12</v>
      </c>
      <c r="C80" s="21">
        <f t="shared" si="2"/>
        <v>99.829954218443433</v>
      </c>
    </row>
    <row r="81" spans="1:3" x14ac:dyDescent="0.25">
      <c r="A81" s="19">
        <v>45809</v>
      </c>
      <c r="B81" s="20">
        <v>107.68</v>
      </c>
      <c r="C81" s="21">
        <f t="shared" si="2"/>
        <v>99.423690993729096</v>
      </c>
    </row>
    <row r="82" spans="1:3" x14ac:dyDescent="0.25">
      <c r="A82" s="19">
        <v>45839</v>
      </c>
      <c r="B82" s="20">
        <v>108.62</v>
      </c>
      <c r="C82" s="21">
        <f t="shared" si="2"/>
        <v>100.29161697380064</v>
      </c>
    </row>
    <row r="83" spans="1:3" x14ac:dyDescent="0.25">
      <c r="A83" s="19">
        <v>45870</v>
      </c>
      <c r="B83" s="20">
        <v>108.66</v>
      </c>
      <c r="C83" s="21">
        <f t="shared" si="2"/>
        <v>100.32854999422922</v>
      </c>
    </row>
    <row r="84" spans="1:3" x14ac:dyDescent="0.25">
      <c r="A84" s="19">
        <v>45901</v>
      </c>
      <c r="B84" s="20">
        <v>109.14</v>
      </c>
      <c r="C84" s="21">
        <f t="shared" si="2"/>
        <v>100.77174623937215</v>
      </c>
    </row>
    <row r="85" spans="1:3" x14ac:dyDescent="0.25">
      <c r="A85" s="19">
        <v>45931</v>
      </c>
      <c r="B85" s="20">
        <v>109.19</v>
      </c>
      <c r="C85" s="21">
        <f t="shared" si="2"/>
        <v>100.81791251490786</v>
      </c>
    </row>
    <row r="86" spans="1:3" x14ac:dyDescent="0.25">
      <c r="A86" s="19">
        <v>45962</v>
      </c>
      <c r="B86" s="20">
        <v>109.47</v>
      </c>
      <c r="C86" s="21">
        <f t="shared" si="2"/>
        <v>101.07644365790792</v>
      </c>
    </row>
    <row r="87" spans="1:3" x14ac:dyDescent="0.25">
      <c r="A87" s="19">
        <v>45992</v>
      </c>
      <c r="B87" s="20">
        <v>109.26</v>
      </c>
      <c r="C87" s="21">
        <f t="shared" si="2"/>
        <v>100.88254530065788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1728-217E-4860-B4E5-E41887A947DE}">
  <dimension ref="B2:P350"/>
  <sheetViews>
    <sheetView topLeftCell="E1" workbookViewId="0">
      <selection activeCell="Q6" sqref="Q6"/>
    </sheetView>
  </sheetViews>
  <sheetFormatPr baseColWidth="10" defaultRowHeight="15" x14ac:dyDescent="0.25"/>
  <cols>
    <col min="2" max="2" width="20.7109375" customWidth="1"/>
    <col min="3" max="4" width="17.28515625" bestFit="1" customWidth="1"/>
    <col min="6" max="6" width="4" customWidth="1"/>
    <col min="7" max="7" width="20.7109375" customWidth="1"/>
    <col min="8" max="9" width="17.28515625" bestFit="1" customWidth="1"/>
    <col min="11" max="11" width="14.7109375" customWidth="1"/>
  </cols>
  <sheetData>
    <row r="2" spans="2:16" x14ac:dyDescent="0.25">
      <c r="L2" t="s">
        <v>567</v>
      </c>
    </row>
    <row r="3" spans="2:16" x14ac:dyDescent="0.25">
      <c r="B3" s="22" t="s">
        <v>361</v>
      </c>
      <c r="C3" s="23">
        <v>2024</v>
      </c>
      <c r="D3" s="23">
        <v>2025</v>
      </c>
      <c r="G3" s="22" t="s">
        <v>361</v>
      </c>
      <c r="H3" s="23">
        <v>2024</v>
      </c>
      <c r="I3" s="23">
        <v>2025</v>
      </c>
      <c r="L3" s="43">
        <v>2024</v>
      </c>
      <c r="M3" s="45" t="s">
        <v>568</v>
      </c>
      <c r="N3" s="43">
        <v>2025</v>
      </c>
      <c r="O3" s="50" t="s">
        <v>568</v>
      </c>
      <c r="P3" s="50" t="s">
        <v>565</v>
      </c>
    </row>
    <row r="4" spans="2:16" x14ac:dyDescent="0.25">
      <c r="B4" s="10" t="s">
        <v>17</v>
      </c>
      <c r="C4" s="26">
        <v>8568308281</v>
      </c>
      <c r="D4" s="26">
        <v>9119623568</v>
      </c>
      <c r="F4">
        <v>1</v>
      </c>
      <c r="G4" s="28" t="s">
        <v>149</v>
      </c>
      <c r="H4" s="26">
        <v>253008479806</v>
      </c>
      <c r="I4" s="26">
        <v>256491548976</v>
      </c>
      <c r="K4" s="37" t="s">
        <v>530</v>
      </c>
      <c r="L4" s="39">
        <f>+H4/1000000</f>
        <v>253008.47980599999</v>
      </c>
      <c r="M4" s="44">
        <f>+L4/L$25*100</f>
        <v>10.00396744892363</v>
      </c>
      <c r="N4" s="39">
        <f>+I4/1000000</f>
        <v>256491.54897599999</v>
      </c>
      <c r="O4" s="44">
        <f>+N4/N$25*100</f>
        <v>9.809201414892863</v>
      </c>
      <c r="P4" s="40">
        <f>+((N4/L4-1)*100)</f>
        <v>1.3766610402428991</v>
      </c>
    </row>
    <row r="5" spans="2:16" x14ac:dyDescent="0.25">
      <c r="B5" s="10" t="s">
        <v>18</v>
      </c>
      <c r="C5" s="26">
        <v>401154719</v>
      </c>
      <c r="D5" s="26">
        <v>443301501</v>
      </c>
      <c r="F5">
        <f>+F4+1</f>
        <v>2</v>
      </c>
      <c r="G5" s="28" t="s">
        <v>158</v>
      </c>
      <c r="H5" s="26">
        <v>129661518835</v>
      </c>
      <c r="I5" s="26">
        <v>126854987538</v>
      </c>
      <c r="K5" s="37" t="s">
        <v>531</v>
      </c>
      <c r="L5" s="39">
        <f t="shared" ref="L5:L25" si="0">+H5/1000000</f>
        <v>129661.518835</v>
      </c>
      <c r="M5" s="44">
        <f t="shared" ref="M5:O25" si="1">+L5/L$25*100</f>
        <v>5.1268226851445515</v>
      </c>
      <c r="N5" s="39">
        <f t="shared" ref="N5:N25" si="2">+I5/1000000</f>
        <v>126854.987538</v>
      </c>
      <c r="O5" s="44">
        <f t="shared" si="1"/>
        <v>4.8514117841769524</v>
      </c>
      <c r="P5" s="40">
        <f t="shared" ref="P5:P25" si="3">+((N5/L5-1)*100)</f>
        <v>-2.1645059553647705</v>
      </c>
    </row>
    <row r="6" spans="2:16" x14ac:dyDescent="0.25">
      <c r="B6" s="10" t="s">
        <v>19</v>
      </c>
      <c r="C6" s="26">
        <v>279301172</v>
      </c>
      <c r="D6" s="26">
        <v>309877075</v>
      </c>
      <c r="F6">
        <f t="shared" ref="F6:F23" si="4">+F5+1</f>
        <v>3</v>
      </c>
      <c r="G6" s="28" t="s">
        <v>322</v>
      </c>
      <c r="H6" s="26">
        <v>120794980705</v>
      </c>
      <c r="I6" s="26">
        <v>119918604588</v>
      </c>
      <c r="K6" s="37" t="s">
        <v>532</v>
      </c>
      <c r="L6" s="39">
        <f t="shared" si="0"/>
        <v>120794.98070499999</v>
      </c>
      <c r="M6" s="44">
        <f t="shared" si="1"/>
        <v>4.776239341435387</v>
      </c>
      <c r="N6" s="39">
        <f t="shared" si="2"/>
        <v>119918.604588</v>
      </c>
      <c r="O6" s="44">
        <f t="shared" si="1"/>
        <v>4.5861384146682154</v>
      </c>
      <c r="P6" s="40">
        <f t="shared" si="3"/>
        <v>-0.72550706319515212</v>
      </c>
    </row>
    <row r="7" spans="2:16" x14ac:dyDescent="0.25">
      <c r="B7" s="10" t="s">
        <v>20</v>
      </c>
      <c r="C7" s="26">
        <v>171543249</v>
      </c>
      <c r="D7" s="26">
        <v>181077180</v>
      </c>
      <c r="F7">
        <f t="shared" si="4"/>
        <v>4</v>
      </c>
      <c r="G7" s="28" t="s">
        <v>355</v>
      </c>
      <c r="H7" s="26">
        <v>113670614540</v>
      </c>
      <c r="I7" s="26">
        <v>115516913698</v>
      </c>
      <c r="K7" s="37" t="s">
        <v>533</v>
      </c>
      <c r="L7" s="39">
        <f t="shared" si="0"/>
        <v>113670.61454</v>
      </c>
      <c r="M7" s="44">
        <f t="shared" si="1"/>
        <v>4.4945415609360051</v>
      </c>
      <c r="N7" s="39">
        <f t="shared" si="2"/>
        <v>115516.913698</v>
      </c>
      <c r="O7" s="44">
        <f t="shared" si="1"/>
        <v>4.4178012016938064</v>
      </c>
      <c r="P7" s="40">
        <f t="shared" si="3"/>
        <v>1.6242536960599407</v>
      </c>
    </row>
    <row r="8" spans="2:16" x14ac:dyDescent="0.25">
      <c r="B8" s="10" t="s">
        <v>21</v>
      </c>
      <c r="C8" s="26">
        <v>6201598869</v>
      </c>
      <c r="D8" s="26">
        <v>6129729877</v>
      </c>
      <c r="F8">
        <f t="shared" si="4"/>
        <v>5</v>
      </c>
      <c r="G8" s="28" t="s">
        <v>241</v>
      </c>
      <c r="H8" s="26">
        <v>97798269484</v>
      </c>
      <c r="I8" s="26">
        <v>101360790573</v>
      </c>
      <c r="K8" s="37" t="s">
        <v>534</v>
      </c>
      <c r="L8" s="39">
        <f t="shared" si="0"/>
        <v>97798.269484000004</v>
      </c>
      <c r="M8" s="44">
        <f t="shared" si="1"/>
        <v>3.8669482747344484</v>
      </c>
      <c r="N8" s="39">
        <f t="shared" si="2"/>
        <v>101360.79057300001</v>
      </c>
      <c r="O8" s="44">
        <f t="shared" si="1"/>
        <v>3.8764178167771326</v>
      </c>
      <c r="P8" s="40">
        <f t="shared" si="3"/>
        <v>3.6427240561581087</v>
      </c>
    </row>
    <row r="9" spans="2:16" x14ac:dyDescent="0.25">
      <c r="B9" s="10" t="s">
        <v>22</v>
      </c>
      <c r="C9" s="26">
        <v>1980875199</v>
      </c>
      <c r="D9" s="26">
        <v>2124410395</v>
      </c>
      <c r="F9">
        <f t="shared" si="4"/>
        <v>6</v>
      </c>
      <c r="G9" s="28" t="s">
        <v>72</v>
      </c>
      <c r="H9" s="26">
        <v>66291194103</v>
      </c>
      <c r="I9" s="26">
        <v>70606142640</v>
      </c>
      <c r="K9" s="37" t="s">
        <v>535</v>
      </c>
      <c r="L9" s="39">
        <f t="shared" si="0"/>
        <v>66291.194103000002</v>
      </c>
      <c r="M9" s="44">
        <f t="shared" si="1"/>
        <v>2.6211570002127775</v>
      </c>
      <c r="N9" s="39">
        <f t="shared" si="2"/>
        <v>70606.142640000005</v>
      </c>
      <c r="O9" s="44">
        <f t="shared" si="1"/>
        <v>2.7002444215003019</v>
      </c>
      <c r="P9" s="40">
        <f t="shared" si="3"/>
        <v>6.5090825340929026</v>
      </c>
    </row>
    <row r="10" spans="2:16" x14ac:dyDescent="0.25">
      <c r="B10" s="10" t="s">
        <v>23</v>
      </c>
      <c r="C10" s="26">
        <v>166800446</v>
      </c>
      <c r="D10" s="26">
        <v>233197306</v>
      </c>
      <c r="F10">
        <f t="shared" si="4"/>
        <v>7</v>
      </c>
      <c r="G10" s="28" t="s">
        <v>354</v>
      </c>
      <c r="H10" s="26">
        <v>65760007454</v>
      </c>
      <c r="I10" s="26">
        <v>69041894460</v>
      </c>
      <c r="K10" s="37" t="s">
        <v>536</v>
      </c>
      <c r="L10" s="39">
        <f t="shared" si="0"/>
        <v>65760.007454000006</v>
      </c>
      <c r="M10" s="44">
        <f t="shared" si="1"/>
        <v>2.6001538545870919</v>
      </c>
      <c r="N10" s="39">
        <f t="shared" si="2"/>
        <v>69041.894459999996</v>
      </c>
      <c r="O10" s="44">
        <f t="shared" si="1"/>
        <v>2.6404216884638405</v>
      </c>
      <c r="P10" s="40">
        <f t="shared" si="3"/>
        <v>4.9907035188457183</v>
      </c>
    </row>
    <row r="11" spans="2:16" x14ac:dyDescent="0.25">
      <c r="B11" s="10" t="s">
        <v>24</v>
      </c>
      <c r="C11" s="26">
        <v>3234307989</v>
      </c>
      <c r="D11" s="26">
        <v>3490757331</v>
      </c>
      <c r="F11">
        <f t="shared" si="4"/>
        <v>8</v>
      </c>
      <c r="G11" s="28" t="s">
        <v>25</v>
      </c>
      <c r="H11" s="26">
        <v>55577675524</v>
      </c>
      <c r="I11" s="26">
        <v>60931123474</v>
      </c>
      <c r="K11" s="37" t="s">
        <v>381</v>
      </c>
      <c r="L11" s="39">
        <f t="shared" si="0"/>
        <v>55577.675523999998</v>
      </c>
      <c r="M11" s="44">
        <f t="shared" si="1"/>
        <v>2.1975439608002825</v>
      </c>
      <c r="N11" s="39">
        <f t="shared" si="2"/>
        <v>60931.123474</v>
      </c>
      <c r="O11" s="44">
        <f t="shared" si="1"/>
        <v>2.3302353039635557</v>
      </c>
      <c r="P11" s="40">
        <f t="shared" si="3"/>
        <v>9.6323710905977578</v>
      </c>
    </row>
    <row r="12" spans="2:16" x14ac:dyDescent="0.25">
      <c r="B12" s="10" t="s">
        <v>25</v>
      </c>
      <c r="C12" s="26">
        <v>55577675524</v>
      </c>
      <c r="D12" s="26">
        <v>60931123474</v>
      </c>
      <c r="F12">
        <f t="shared" si="4"/>
        <v>9</v>
      </c>
      <c r="G12" s="28" t="s">
        <v>199</v>
      </c>
      <c r="H12" s="26">
        <v>58129504779</v>
      </c>
      <c r="I12" s="26">
        <v>60654773364</v>
      </c>
      <c r="K12" s="37" t="s">
        <v>537</v>
      </c>
      <c r="L12" s="39">
        <f t="shared" si="0"/>
        <v>58129.504779000003</v>
      </c>
      <c r="M12" s="44">
        <f t="shared" si="1"/>
        <v>2.2984434121617765</v>
      </c>
      <c r="N12" s="39">
        <f t="shared" si="2"/>
        <v>60654.773364000001</v>
      </c>
      <c r="O12" s="44">
        <f t="shared" si="1"/>
        <v>2.3196666364934573</v>
      </c>
      <c r="P12" s="40">
        <f t="shared" si="3"/>
        <v>4.3442114200021198</v>
      </c>
    </row>
    <row r="13" spans="2:16" x14ac:dyDescent="0.25">
      <c r="B13" s="10" t="s">
        <v>26</v>
      </c>
      <c r="C13" s="26">
        <v>269514850</v>
      </c>
      <c r="D13" s="26">
        <v>281724673</v>
      </c>
      <c r="F13">
        <f t="shared" si="4"/>
        <v>10</v>
      </c>
      <c r="G13" s="28" t="s">
        <v>244</v>
      </c>
      <c r="H13" s="26">
        <v>54225464006</v>
      </c>
      <c r="I13" s="26">
        <v>55377886624</v>
      </c>
      <c r="K13" s="37" t="s">
        <v>538</v>
      </c>
      <c r="L13" s="39">
        <f t="shared" si="0"/>
        <v>54225.464006000002</v>
      </c>
      <c r="M13" s="44">
        <f t="shared" si="1"/>
        <v>2.1440774524029984</v>
      </c>
      <c r="N13" s="39">
        <f t="shared" si="2"/>
        <v>55377.886623999999</v>
      </c>
      <c r="O13" s="44">
        <f t="shared" si="1"/>
        <v>2.1178586428855244</v>
      </c>
      <c r="P13" s="40">
        <f t="shared" si="3"/>
        <v>2.1252425205111836</v>
      </c>
    </row>
    <row r="14" spans="2:16" x14ac:dyDescent="0.25">
      <c r="B14" s="10" t="s">
        <v>27</v>
      </c>
      <c r="C14" s="26">
        <v>4736521133</v>
      </c>
      <c r="D14" s="26">
        <v>5216064122</v>
      </c>
      <c r="F14">
        <f t="shared" si="4"/>
        <v>11</v>
      </c>
      <c r="G14" s="28" t="s">
        <v>140</v>
      </c>
      <c r="H14" s="26">
        <v>40879065433</v>
      </c>
      <c r="I14" s="26">
        <v>40786812065</v>
      </c>
      <c r="K14" s="37" t="s">
        <v>539</v>
      </c>
      <c r="L14" s="39">
        <f t="shared" si="0"/>
        <v>40879.065433000003</v>
      </c>
      <c r="M14" s="44">
        <f t="shared" si="1"/>
        <v>1.6163602115143536</v>
      </c>
      <c r="N14" s="39">
        <f t="shared" si="2"/>
        <v>40786.812064999998</v>
      </c>
      <c r="O14" s="44">
        <f t="shared" si="1"/>
        <v>1.5598410794205291</v>
      </c>
      <c r="P14" s="40">
        <f t="shared" si="3"/>
        <v>-0.22567386759662078</v>
      </c>
    </row>
    <row r="15" spans="2:16" x14ac:dyDescent="0.25">
      <c r="B15" s="10" t="s">
        <v>28</v>
      </c>
      <c r="C15" s="26">
        <v>16669107547</v>
      </c>
      <c r="D15" s="26">
        <v>17308165532</v>
      </c>
      <c r="F15">
        <f t="shared" si="4"/>
        <v>12</v>
      </c>
      <c r="G15" s="28" t="s">
        <v>264</v>
      </c>
      <c r="H15" s="26">
        <v>38986430371</v>
      </c>
      <c r="I15" s="26">
        <v>40727453937</v>
      </c>
      <c r="K15" s="37" t="s">
        <v>540</v>
      </c>
      <c r="L15" s="39">
        <f t="shared" si="0"/>
        <v>38986.430371000002</v>
      </c>
      <c r="M15" s="44">
        <f t="shared" si="1"/>
        <v>1.5415253302192382</v>
      </c>
      <c r="N15" s="39">
        <f t="shared" si="2"/>
        <v>40727.453936999998</v>
      </c>
      <c r="O15" s="44">
        <f t="shared" si="1"/>
        <v>1.5575710013790203</v>
      </c>
      <c r="P15" s="40">
        <f t="shared" si="3"/>
        <v>4.4657167876930082</v>
      </c>
    </row>
    <row r="16" spans="2:16" x14ac:dyDescent="0.25">
      <c r="B16" s="10" t="s">
        <v>29</v>
      </c>
      <c r="C16" s="26">
        <v>1668741990</v>
      </c>
      <c r="D16" s="26">
        <v>1679141143</v>
      </c>
      <c r="F16">
        <f t="shared" si="4"/>
        <v>13</v>
      </c>
      <c r="G16" s="28" t="s">
        <v>330</v>
      </c>
      <c r="H16" s="26">
        <v>38173209684</v>
      </c>
      <c r="I16" s="26">
        <v>40253194058</v>
      </c>
      <c r="K16" s="37" t="s">
        <v>541</v>
      </c>
      <c r="L16" s="39">
        <f t="shared" si="0"/>
        <v>38173.209684000001</v>
      </c>
      <c r="M16" s="44">
        <f t="shared" si="1"/>
        <v>1.5093705451789212</v>
      </c>
      <c r="N16" s="39">
        <f t="shared" si="2"/>
        <v>40253.194058000001</v>
      </c>
      <c r="O16" s="44">
        <f t="shared" si="1"/>
        <v>1.5394335200675056</v>
      </c>
      <c r="P16" s="40">
        <f t="shared" si="3"/>
        <v>5.4488066139007696</v>
      </c>
    </row>
    <row r="17" spans="2:16" x14ac:dyDescent="0.25">
      <c r="B17" s="10" t="s">
        <v>30</v>
      </c>
      <c r="C17" s="26">
        <v>11461272752</v>
      </c>
      <c r="D17" s="26">
        <v>12584594803</v>
      </c>
      <c r="F17">
        <f t="shared" si="4"/>
        <v>14</v>
      </c>
      <c r="G17" s="28" t="s">
        <v>76</v>
      </c>
      <c r="H17" s="26">
        <v>37564257740</v>
      </c>
      <c r="I17" s="26">
        <v>39760335945</v>
      </c>
      <c r="K17" s="37" t="s">
        <v>542</v>
      </c>
      <c r="L17" s="39">
        <f t="shared" si="0"/>
        <v>37564.257740000001</v>
      </c>
      <c r="M17" s="44">
        <f t="shared" si="1"/>
        <v>1.4852925560522094</v>
      </c>
      <c r="N17" s="39">
        <f t="shared" si="2"/>
        <v>39760.335944999999</v>
      </c>
      <c r="O17" s="44">
        <f t="shared" si="1"/>
        <v>1.5205847723458665</v>
      </c>
      <c r="P17" s="40">
        <f t="shared" si="3"/>
        <v>5.84619086632856</v>
      </c>
    </row>
    <row r="18" spans="2:16" x14ac:dyDescent="0.25">
      <c r="B18" s="10" t="s">
        <v>31</v>
      </c>
      <c r="C18" s="26">
        <v>1280970822</v>
      </c>
      <c r="D18" s="26">
        <v>1279576227</v>
      </c>
      <c r="F18">
        <f t="shared" si="4"/>
        <v>15</v>
      </c>
      <c r="G18" s="28" t="s">
        <v>177</v>
      </c>
      <c r="H18" s="26">
        <v>36522602812</v>
      </c>
      <c r="I18" s="26">
        <v>38584877607</v>
      </c>
      <c r="K18" s="37" t="s">
        <v>543</v>
      </c>
      <c r="L18" s="39">
        <f t="shared" si="0"/>
        <v>36522.602811999997</v>
      </c>
      <c r="M18" s="44">
        <f t="shared" si="1"/>
        <v>1.4441054701461828</v>
      </c>
      <c r="N18" s="39">
        <f t="shared" si="2"/>
        <v>38584.877607000002</v>
      </c>
      <c r="O18" s="44">
        <f t="shared" si="1"/>
        <v>1.4756308249807777</v>
      </c>
      <c r="P18" s="40">
        <f t="shared" si="3"/>
        <v>5.6465712633230414</v>
      </c>
    </row>
    <row r="19" spans="2:16" x14ac:dyDescent="0.25">
      <c r="B19" s="10" t="s">
        <v>32</v>
      </c>
      <c r="C19" s="26">
        <v>532789806</v>
      </c>
      <c r="D19" s="26">
        <v>605382889</v>
      </c>
      <c r="F19">
        <f t="shared" si="4"/>
        <v>16</v>
      </c>
      <c r="G19" s="28" t="s">
        <v>134</v>
      </c>
      <c r="H19" s="26">
        <v>38865007000</v>
      </c>
      <c r="I19" s="26">
        <v>38020343810</v>
      </c>
      <c r="K19" s="37" t="s">
        <v>544</v>
      </c>
      <c r="L19" s="39">
        <f t="shared" si="0"/>
        <v>38865.006999999998</v>
      </c>
      <c r="M19" s="44">
        <f t="shared" si="1"/>
        <v>1.5367242442953435</v>
      </c>
      <c r="N19" s="39">
        <f t="shared" si="2"/>
        <v>38020.343809999998</v>
      </c>
      <c r="O19" s="44">
        <f t="shared" si="1"/>
        <v>1.4540409295538315</v>
      </c>
      <c r="P19" s="40">
        <f t="shared" si="3"/>
        <v>-2.1733257117385829</v>
      </c>
    </row>
    <row r="20" spans="2:16" x14ac:dyDescent="0.25">
      <c r="B20" s="10" t="s">
        <v>33</v>
      </c>
      <c r="C20" s="26">
        <v>2124280167</v>
      </c>
      <c r="D20" s="26">
        <v>2344621664</v>
      </c>
      <c r="F20">
        <f t="shared" si="4"/>
        <v>17</v>
      </c>
      <c r="G20" s="28" t="s">
        <v>294</v>
      </c>
      <c r="H20" s="26">
        <v>35868510649</v>
      </c>
      <c r="I20" s="26">
        <v>37040246359</v>
      </c>
      <c r="K20" s="37" t="s">
        <v>545</v>
      </c>
      <c r="L20" s="39">
        <f t="shared" si="0"/>
        <v>35868.510649000003</v>
      </c>
      <c r="M20" s="44">
        <f t="shared" si="1"/>
        <v>1.4182426345911634</v>
      </c>
      <c r="N20" s="39">
        <f t="shared" si="2"/>
        <v>37040.246358999997</v>
      </c>
      <c r="O20" s="44">
        <f t="shared" si="1"/>
        <v>1.4165583171969554</v>
      </c>
      <c r="P20" s="40">
        <f t="shared" si="3"/>
        <v>3.2667531737414324</v>
      </c>
    </row>
    <row r="21" spans="2:16" x14ac:dyDescent="0.25">
      <c r="B21" s="10" t="s">
        <v>34</v>
      </c>
      <c r="C21" s="26">
        <v>20951270990</v>
      </c>
      <c r="D21" s="26">
        <v>22518935047</v>
      </c>
      <c r="F21">
        <f t="shared" si="4"/>
        <v>18</v>
      </c>
      <c r="G21" s="28" t="s">
        <v>139</v>
      </c>
      <c r="H21" s="26">
        <v>34934942355</v>
      </c>
      <c r="I21" s="26">
        <v>35891662294</v>
      </c>
      <c r="K21" s="37" t="s">
        <v>546</v>
      </c>
      <c r="L21" s="39">
        <f t="shared" si="0"/>
        <v>34934.942354999999</v>
      </c>
      <c r="M21" s="44">
        <f t="shared" si="1"/>
        <v>1.3813292993872037</v>
      </c>
      <c r="N21" s="39">
        <f t="shared" si="2"/>
        <v>35891.662294000002</v>
      </c>
      <c r="O21" s="44">
        <f t="shared" si="1"/>
        <v>1.3726321430968662</v>
      </c>
      <c r="P21" s="40">
        <f t="shared" si="3"/>
        <v>2.7385759772495355</v>
      </c>
    </row>
    <row r="22" spans="2:16" x14ac:dyDescent="0.25">
      <c r="B22" s="10" t="s">
        <v>35</v>
      </c>
      <c r="C22" s="26">
        <v>1355068952</v>
      </c>
      <c r="D22" s="26">
        <v>1429788493</v>
      </c>
      <c r="F22">
        <f t="shared" si="4"/>
        <v>19</v>
      </c>
      <c r="G22" s="28" t="s">
        <v>124</v>
      </c>
      <c r="H22" s="26">
        <v>33601785956</v>
      </c>
      <c r="I22" s="26">
        <v>34344421704</v>
      </c>
      <c r="K22" s="37" t="s">
        <v>547</v>
      </c>
      <c r="L22" s="39">
        <f t="shared" si="0"/>
        <v>33601.785956</v>
      </c>
      <c r="M22" s="44">
        <f t="shared" si="1"/>
        <v>1.3286162313108032</v>
      </c>
      <c r="N22" s="39">
        <f t="shared" si="2"/>
        <v>34344.421704</v>
      </c>
      <c r="O22" s="44">
        <f t="shared" si="1"/>
        <v>1.3134598442620697</v>
      </c>
      <c r="P22" s="40">
        <f t="shared" si="3"/>
        <v>2.2101079656076772</v>
      </c>
    </row>
    <row r="23" spans="2:16" x14ac:dyDescent="0.25">
      <c r="B23" s="10" t="s">
        <v>36</v>
      </c>
      <c r="C23" s="26">
        <v>2046599966</v>
      </c>
      <c r="D23" s="26">
        <v>1886620125</v>
      </c>
      <c r="F23">
        <f t="shared" si="4"/>
        <v>20</v>
      </c>
      <c r="G23" s="28" t="s">
        <v>127</v>
      </c>
      <c r="H23" s="26">
        <v>39148048971</v>
      </c>
      <c r="I23" s="26">
        <v>33806491542</v>
      </c>
      <c r="K23" s="37" t="s">
        <v>548</v>
      </c>
      <c r="L23" s="39">
        <f t="shared" si="0"/>
        <v>39148.048970999997</v>
      </c>
      <c r="M23" s="44">
        <f t="shared" si="1"/>
        <v>1.5479157374292269</v>
      </c>
      <c r="N23" s="39">
        <f t="shared" si="2"/>
        <v>33806.491542000003</v>
      </c>
      <c r="O23" s="44">
        <f t="shared" si="1"/>
        <v>1.292887371885221</v>
      </c>
      <c r="P23" s="40">
        <f t="shared" si="3"/>
        <v>-13.644504820551596</v>
      </c>
    </row>
    <row r="24" spans="2:16" x14ac:dyDescent="0.25">
      <c r="B24" s="10" t="s">
        <v>37</v>
      </c>
      <c r="C24" s="26">
        <v>4878322193</v>
      </c>
      <c r="D24" s="26">
        <v>5231843197</v>
      </c>
      <c r="G24" s="28" t="s">
        <v>529</v>
      </c>
      <c r="H24" s="5">
        <f>+H25-SUM(H4:H23)</f>
        <v>1139619827726</v>
      </c>
      <c r="I24" s="5">
        <f>+I25-SUM(I4:I23)</f>
        <v>1198835105592</v>
      </c>
      <c r="K24" s="37" t="s">
        <v>408</v>
      </c>
      <c r="L24" s="39">
        <f t="shared" si="0"/>
        <v>1139619.827726</v>
      </c>
      <c r="M24" s="44">
        <f t="shared" si="1"/>
        <v>45.06062274853641</v>
      </c>
      <c r="N24" s="39">
        <f t="shared" si="2"/>
        <v>1198835.1055920001</v>
      </c>
      <c r="O24" s="44">
        <f t="shared" si="1"/>
        <v>45.847962870295717</v>
      </c>
      <c r="P24" s="40">
        <f t="shared" si="3"/>
        <v>5.1960554235142009</v>
      </c>
    </row>
    <row r="25" spans="2:16" x14ac:dyDescent="0.25">
      <c r="B25" s="10" t="s">
        <v>38</v>
      </c>
      <c r="C25" s="26">
        <v>1166410087</v>
      </c>
      <c r="D25" s="26">
        <v>1109286126</v>
      </c>
      <c r="G25" s="28" t="s">
        <v>360</v>
      </c>
      <c r="H25" s="27">
        <v>2529081397933</v>
      </c>
      <c r="I25" s="27">
        <v>2614805610848</v>
      </c>
      <c r="K25" s="46" t="s">
        <v>549</v>
      </c>
      <c r="L25" s="47">
        <f t="shared" si="0"/>
        <v>2529081.3979329998</v>
      </c>
      <c r="M25" s="48">
        <f t="shared" si="1"/>
        <v>100</v>
      </c>
      <c r="N25" s="47">
        <f t="shared" si="2"/>
        <v>2614805.6108479998</v>
      </c>
      <c r="O25" s="48">
        <f t="shared" si="1"/>
        <v>100</v>
      </c>
      <c r="P25" s="49">
        <f t="shared" si="3"/>
        <v>3.3895394978217031</v>
      </c>
    </row>
    <row r="26" spans="2:16" x14ac:dyDescent="0.25">
      <c r="B26" s="10" t="s">
        <v>39</v>
      </c>
      <c r="C26" s="26">
        <v>16987810</v>
      </c>
      <c r="D26" s="26">
        <v>20333340</v>
      </c>
      <c r="I26" s="5"/>
    </row>
    <row r="27" spans="2:16" x14ac:dyDescent="0.25">
      <c r="B27" s="10" t="s">
        <v>40</v>
      </c>
      <c r="C27" s="26">
        <v>711845</v>
      </c>
      <c r="D27" s="26">
        <v>639104</v>
      </c>
      <c r="G27" s="10" t="s">
        <v>246</v>
      </c>
      <c r="H27" s="26">
        <v>32025213340</v>
      </c>
      <c r="I27" s="26">
        <v>32292528075</v>
      </c>
    </row>
    <row r="28" spans="2:16" x14ac:dyDescent="0.25">
      <c r="B28" s="10" t="s">
        <v>41</v>
      </c>
      <c r="C28" s="26">
        <v>515089163</v>
      </c>
      <c r="D28" s="26">
        <v>523049297</v>
      </c>
      <c r="G28" s="10" t="s">
        <v>223</v>
      </c>
      <c r="H28" s="26">
        <v>28853674202</v>
      </c>
      <c r="I28" s="26">
        <v>29454177735</v>
      </c>
    </row>
    <row r="29" spans="2:16" x14ac:dyDescent="0.25">
      <c r="B29" s="10" t="s">
        <v>42</v>
      </c>
      <c r="C29" s="26">
        <v>975658186</v>
      </c>
      <c r="D29" s="26">
        <v>1024578417</v>
      </c>
      <c r="G29" s="10" t="s">
        <v>245</v>
      </c>
      <c r="H29" s="26">
        <v>26399037853</v>
      </c>
      <c r="I29" s="26">
        <v>26486557738</v>
      </c>
    </row>
    <row r="30" spans="2:16" x14ac:dyDescent="0.25">
      <c r="B30" s="10" t="s">
        <v>43</v>
      </c>
      <c r="C30" s="26">
        <v>421156920</v>
      </c>
      <c r="D30" s="26">
        <v>472289585</v>
      </c>
      <c r="G30" s="10" t="s">
        <v>82</v>
      </c>
      <c r="H30" s="26">
        <v>24326583265</v>
      </c>
      <c r="I30" s="26">
        <v>25085645300</v>
      </c>
    </row>
    <row r="31" spans="2:16" x14ac:dyDescent="0.25">
      <c r="B31" s="10" t="s">
        <v>44</v>
      </c>
      <c r="C31" s="26">
        <v>1096960799</v>
      </c>
      <c r="D31" s="26">
        <v>1207731721</v>
      </c>
      <c r="G31" s="10" t="s">
        <v>146</v>
      </c>
      <c r="H31" s="26">
        <v>22790308263</v>
      </c>
      <c r="I31" s="26">
        <v>24778447440</v>
      </c>
    </row>
    <row r="32" spans="2:16" x14ac:dyDescent="0.25">
      <c r="B32" s="10" t="s">
        <v>45</v>
      </c>
      <c r="C32" s="26">
        <v>5930841020</v>
      </c>
      <c r="D32" s="26">
        <v>6365020892</v>
      </c>
      <c r="G32" s="10" t="s">
        <v>327</v>
      </c>
      <c r="H32" s="26">
        <v>23698497254</v>
      </c>
      <c r="I32" s="26">
        <v>24738025813</v>
      </c>
    </row>
    <row r="33" spans="2:9" x14ac:dyDescent="0.25">
      <c r="B33" s="10" t="s">
        <v>46</v>
      </c>
      <c r="C33" s="26">
        <v>3345352925</v>
      </c>
      <c r="D33" s="26">
        <v>3809617188</v>
      </c>
      <c r="G33" s="10" t="s">
        <v>346</v>
      </c>
      <c r="H33" s="26">
        <v>24199354151</v>
      </c>
      <c r="I33" s="26">
        <v>24531778661</v>
      </c>
    </row>
    <row r="34" spans="2:9" x14ac:dyDescent="0.25">
      <c r="B34" s="10" t="s">
        <v>47</v>
      </c>
      <c r="C34" s="26">
        <v>743488085</v>
      </c>
      <c r="D34" s="26">
        <v>1070215277</v>
      </c>
      <c r="G34" s="10" t="s">
        <v>274</v>
      </c>
      <c r="H34" s="26">
        <v>21646002415</v>
      </c>
      <c r="I34" s="26">
        <v>23194548706</v>
      </c>
    </row>
    <row r="35" spans="2:9" x14ac:dyDescent="0.25">
      <c r="B35" s="10" t="s">
        <v>48</v>
      </c>
      <c r="C35" s="26">
        <v>2198677298</v>
      </c>
      <c r="D35" s="26">
        <v>2431898467</v>
      </c>
      <c r="G35" s="10" t="s">
        <v>34</v>
      </c>
      <c r="H35" s="26">
        <v>20951270990</v>
      </c>
      <c r="I35" s="26">
        <v>22518935047</v>
      </c>
    </row>
    <row r="36" spans="2:9" x14ac:dyDescent="0.25">
      <c r="B36" s="10" t="s">
        <v>49</v>
      </c>
      <c r="C36" s="26">
        <v>15670249032</v>
      </c>
      <c r="D36" s="26">
        <v>15782322235</v>
      </c>
      <c r="G36" s="10" t="s">
        <v>313</v>
      </c>
      <c r="H36" s="26">
        <v>19451659750</v>
      </c>
      <c r="I36" s="26">
        <v>22505418027</v>
      </c>
    </row>
    <row r="37" spans="2:9" x14ac:dyDescent="0.25">
      <c r="B37" s="10" t="s">
        <v>50</v>
      </c>
      <c r="C37" s="26">
        <v>1292134303</v>
      </c>
      <c r="D37" s="26">
        <v>1284264039</v>
      </c>
      <c r="G37" s="10" t="s">
        <v>328</v>
      </c>
      <c r="H37" s="26">
        <v>22428128032</v>
      </c>
      <c r="I37" s="26">
        <v>21366129885</v>
      </c>
    </row>
    <row r="38" spans="2:9" x14ac:dyDescent="0.25">
      <c r="B38" s="10" t="s">
        <v>51</v>
      </c>
      <c r="C38" s="26">
        <v>204172213</v>
      </c>
      <c r="D38" s="26">
        <v>223512715</v>
      </c>
      <c r="G38" s="10" t="s">
        <v>359</v>
      </c>
      <c r="H38" s="26">
        <v>20088504413</v>
      </c>
      <c r="I38" s="26">
        <v>20868329855</v>
      </c>
    </row>
    <row r="39" spans="2:9" x14ac:dyDescent="0.25">
      <c r="B39" s="10" t="s">
        <v>52</v>
      </c>
      <c r="C39" s="26">
        <v>602813874</v>
      </c>
      <c r="D39" s="26">
        <v>579668261</v>
      </c>
      <c r="G39" s="10" t="s">
        <v>253</v>
      </c>
      <c r="H39" s="26">
        <v>19923557275</v>
      </c>
      <c r="I39" s="26">
        <v>20038381768</v>
      </c>
    </row>
    <row r="40" spans="2:9" x14ac:dyDescent="0.25">
      <c r="B40" s="10" t="s">
        <v>53</v>
      </c>
      <c r="C40" s="26">
        <v>275257561</v>
      </c>
      <c r="D40" s="26">
        <v>298355115</v>
      </c>
      <c r="G40" s="10" t="s">
        <v>57</v>
      </c>
      <c r="H40" s="26">
        <v>19476191690</v>
      </c>
      <c r="I40" s="26">
        <v>19802854539</v>
      </c>
    </row>
    <row r="41" spans="2:9" x14ac:dyDescent="0.25">
      <c r="B41" s="10" t="s">
        <v>54</v>
      </c>
      <c r="C41" s="26">
        <v>906459832</v>
      </c>
      <c r="D41" s="26">
        <v>868005331</v>
      </c>
      <c r="G41" s="10" t="s">
        <v>78</v>
      </c>
      <c r="H41" s="26">
        <v>21026137044</v>
      </c>
      <c r="I41" s="26">
        <v>19496687394</v>
      </c>
    </row>
    <row r="42" spans="2:9" x14ac:dyDescent="0.25">
      <c r="B42" s="10" t="s">
        <v>55</v>
      </c>
      <c r="C42" s="26">
        <v>5521075833</v>
      </c>
      <c r="D42" s="26">
        <v>6035974170</v>
      </c>
      <c r="G42" s="10" t="s">
        <v>167</v>
      </c>
      <c r="H42" s="26">
        <v>17930694034</v>
      </c>
      <c r="I42" s="26">
        <v>19109505483</v>
      </c>
    </row>
    <row r="43" spans="2:9" x14ac:dyDescent="0.25">
      <c r="B43" s="10" t="s">
        <v>56</v>
      </c>
      <c r="C43" s="26">
        <v>502273286</v>
      </c>
      <c r="D43" s="26">
        <v>465498943</v>
      </c>
      <c r="G43" s="10" t="s">
        <v>308</v>
      </c>
      <c r="H43" s="26">
        <v>17685953626</v>
      </c>
      <c r="I43" s="26">
        <v>18515537361</v>
      </c>
    </row>
    <row r="44" spans="2:9" x14ac:dyDescent="0.25">
      <c r="B44" s="10" t="s">
        <v>57</v>
      </c>
      <c r="C44" s="26">
        <v>19476191690</v>
      </c>
      <c r="D44" s="26">
        <v>19802854539</v>
      </c>
      <c r="G44" s="10" t="s">
        <v>344</v>
      </c>
      <c r="H44" s="26">
        <v>17173667145</v>
      </c>
      <c r="I44" s="26">
        <v>18157209405</v>
      </c>
    </row>
    <row r="45" spans="2:9" x14ac:dyDescent="0.25">
      <c r="B45" s="10" t="s">
        <v>58</v>
      </c>
      <c r="C45" s="26">
        <v>1962710772</v>
      </c>
      <c r="D45" s="26">
        <v>2171348747</v>
      </c>
      <c r="G45" s="10" t="s">
        <v>204</v>
      </c>
      <c r="H45" s="26">
        <v>17645416859</v>
      </c>
      <c r="I45" s="26">
        <v>17523584497</v>
      </c>
    </row>
    <row r="46" spans="2:9" x14ac:dyDescent="0.25">
      <c r="B46" s="10" t="s">
        <v>59</v>
      </c>
      <c r="C46" s="26">
        <v>2400652228</v>
      </c>
      <c r="D46" s="26">
        <v>2590609773</v>
      </c>
      <c r="G46" s="10" t="s">
        <v>279</v>
      </c>
      <c r="H46" s="26">
        <v>16540269223</v>
      </c>
      <c r="I46" s="26">
        <v>17353171580</v>
      </c>
    </row>
    <row r="47" spans="2:9" x14ac:dyDescent="0.25">
      <c r="B47" s="10" t="s">
        <v>60</v>
      </c>
      <c r="C47" s="26">
        <v>193128226</v>
      </c>
      <c r="D47" s="26">
        <v>226245028</v>
      </c>
      <c r="G47" s="10" t="s">
        <v>28</v>
      </c>
      <c r="H47" s="26">
        <v>16669107547</v>
      </c>
      <c r="I47" s="26">
        <v>17308165532</v>
      </c>
    </row>
    <row r="48" spans="2:9" x14ac:dyDescent="0.25">
      <c r="B48" s="10" t="s">
        <v>61</v>
      </c>
      <c r="C48" s="26">
        <v>1250502359</v>
      </c>
      <c r="D48" s="26">
        <v>1296087132</v>
      </c>
      <c r="G48" s="10" t="s">
        <v>93</v>
      </c>
      <c r="H48" s="26">
        <v>16057242677</v>
      </c>
      <c r="I48" s="26">
        <v>16594053370</v>
      </c>
    </row>
    <row r="49" spans="2:9" x14ac:dyDescent="0.25">
      <c r="B49" s="10" t="s">
        <v>62</v>
      </c>
      <c r="C49" s="26">
        <v>381834802</v>
      </c>
      <c r="D49" s="26">
        <v>432564830</v>
      </c>
      <c r="G49" s="10" t="s">
        <v>81</v>
      </c>
      <c r="H49" s="26">
        <v>15510313645</v>
      </c>
      <c r="I49" s="26">
        <v>16384447985</v>
      </c>
    </row>
    <row r="50" spans="2:9" x14ac:dyDescent="0.25">
      <c r="B50" s="10" t="s">
        <v>63</v>
      </c>
      <c r="C50" s="26">
        <v>482095581</v>
      </c>
      <c r="D50" s="26">
        <v>566538726</v>
      </c>
      <c r="G50" s="10" t="s">
        <v>250</v>
      </c>
      <c r="H50" s="26">
        <v>15172620472</v>
      </c>
      <c r="I50" s="26">
        <v>16083862168</v>
      </c>
    </row>
    <row r="51" spans="2:9" x14ac:dyDescent="0.25">
      <c r="B51" s="10" t="s">
        <v>64</v>
      </c>
      <c r="C51" s="26">
        <v>591716376</v>
      </c>
      <c r="D51" s="26">
        <v>665114702</v>
      </c>
      <c r="G51" s="10" t="s">
        <v>104</v>
      </c>
      <c r="H51" s="26">
        <v>15133687303</v>
      </c>
      <c r="I51" s="26">
        <v>16055341282</v>
      </c>
    </row>
    <row r="52" spans="2:9" x14ac:dyDescent="0.25">
      <c r="B52" s="10" t="s">
        <v>65</v>
      </c>
      <c r="C52" s="26">
        <v>303633135</v>
      </c>
      <c r="D52" s="26">
        <v>290853970</v>
      </c>
      <c r="G52" s="10" t="s">
        <v>49</v>
      </c>
      <c r="H52" s="26">
        <v>15670249032</v>
      </c>
      <c r="I52" s="26">
        <v>15782322235</v>
      </c>
    </row>
    <row r="53" spans="2:9" x14ac:dyDescent="0.25">
      <c r="B53" s="10" t="s">
        <v>66</v>
      </c>
      <c r="C53" s="26">
        <v>1119435490</v>
      </c>
      <c r="D53" s="26">
        <v>1215505076</v>
      </c>
      <c r="G53" s="10" t="s">
        <v>277</v>
      </c>
      <c r="H53" s="26">
        <v>13015019558</v>
      </c>
      <c r="I53" s="26">
        <v>13312824238</v>
      </c>
    </row>
    <row r="54" spans="2:9" x14ac:dyDescent="0.25">
      <c r="B54" s="10" t="s">
        <v>67</v>
      </c>
      <c r="C54" s="26">
        <v>419138931</v>
      </c>
      <c r="D54" s="26">
        <v>461197885</v>
      </c>
      <c r="G54" s="10" t="s">
        <v>175</v>
      </c>
      <c r="H54" s="26">
        <v>12856711804</v>
      </c>
      <c r="I54" s="26">
        <v>13099830917</v>
      </c>
    </row>
    <row r="55" spans="2:9" x14ac:dyDescent="0.25">
      <c r="B55" s="10" t="s">
        <v>68</v>
      </c>
      <c r="C55" s="26">
        <v>1717306298</v>
      </c>
      <c r="D55" s="26">
        <v>1934155168</v>
      </c>
      <c r="G55" s="10" t="s">
        <v>30</v>
      </c>
      <c r="H55" s="26">
        <v>11461272752</v>
      </c>
      <c r="I55" s="26">
        <v>12584594803</v>
      </c>
    </row>
    <row r="56" spans="2:9" x14ac:dyDescent="0.25">
      <c r="B56" s="10" t="s">
        <v>69</v>
      </c>
      <c r="C56" s="26">
        <v>331235262</v>
      </c>
      <c r="D56" s="26">
        <v>348982252</v>
      </c>
      <c r="G56" s="10" t="s">
        <v>243</v>
      </c>
      <c r="H56" s="26">
        <v>11354208058</v>
      </c>
      <c r="I56" s="26">
        <v>11676291598</v>
      </c>
    </row>
    <row r="57" spans="2:9" x14ac:dyDescent="0.25">
      <c r="B57" s="10" t="s">
        <v>70</v>
      </c>
      <c r="C57" s="26">
        <v>1025455774</v>
      </c>
      <c r="D57" s="26">
        <v>1607238870</v>
      </c>
      <c r="G57" s="10" t="s">
        <v>353</v>
      </c>
      <c r="H57" s="26">
        <v>10203326753</v>
      </c>
      <c r="I57" s="26">
        <v>11228675001</v>
      </c>
    </row>
    <row r="58" spans="2:9" x14ac:dyDescent="0.25">
      <c r="B58" s="10" t="s">
        <v>71</v>
      </c>
      <c r="C58" s="26">
        <v>8262218</v>
      </c>
      <c r="D58" s="26">
        <v>6316853</v>
      </c>
      <c r="G58" s="10" t="s">
        <v>83</v>
      </c>
      <c r="H58" s="26">
        <v>11129766057</v>
      </c>
      <c r="I58" s="26">
        <v>11148218018</v>
      </c>
    </row>
    <row r="59" spans="2:9" x14ac:dyDescent="0.25">
      <c r="B59" s="10" t="s">
        <v>72</v>
      </c>
      <c r="C59" s="26">
        <v>66291194103</v>
      </c>
      <c r="D59" s="26">
        <v>70606142640</v>
      </c>
      <c r="G59" s="10" t="s">
        <v>242</v>
      </c>
      <c r="H59" s="26">
        <v>10217504365</v>
      </c>
      <c r="I59" s="26">
        <v>11123444236</v>
      </c>
    </row>
    <row r="60" spans="2:9" x14ac:dyDescent="0.25">
      <c r="B60" s="10" t="s">
        <v>73</v>
      </c>
      <c r="C60" s="26">
        <v>1849155783</v>
      </c>
      <c r="D60" s="26">
        <v>2059138001</v>
      </c>
      <c r="G60" s="10" t="s">
        <v>268</v>
      </c>
      <c r="H60" s="26">
        <v>9199010513</v>
      </c>
      <c r="I60" s="26">
        <v>10060292141</v>
      </c>
    </row>
    <row r="61" spans="2:9" x14ac:dyDescent="0.25">
      <c r="B61" s="10" t="s">
        <v>74</v>
      </c>
      <c r="C61" s="26">
        <v>606989433</v>
      </c>
      <c r="D61" s="26">
        <v>672366868</v>
      </c>
      <c r="G61" s="10" t="s">
        <v>126</v>
      </c>
      <c r="H61" s="26">
        <v>9177514757</v>
      </c>
      <c r="I61" s="26">
        <v>9759533614</v>
      </c>
    </row>
    <row r="62" spans="2:9" x14ac:dyDescent="0.25">
      <c r="B62" s="10" t="s">
        <v>75</v>
      </c>
      <c r="C62" s="26">
        <v>205067385</v>
      </c>
      <c r="D62" s="26">
        <v>228477621</v>
      </c>
      <c r="G62" s="10" t="s">
        <v>206</v>
      </c>
      <c r="H62" s="26">
        <v>8557355447</v>
      </c>
      <c r="I62" s="26">
        <v>9521636761</v>
      </c>
    </row>
    <row r="63" spans="2:9" x14ac:dyDescent="0.25">
      <c r="B63" s="10" t="s">
        <v>76</v>
      </c>
      <c r="C63" s="26">
        <v>37564257740</v>
      </c>
      <c r="D63" s="26">
        <v>39760335945</v>
      </c>
      <c r="G63" s="10" t="s">
        <v>293</v>
      </c>
      <c r="H63" s="26">
        <v>8047005342</v>
      </c>
      <c r="I63" s="26">
        <v>9453075575</v>
      </c>
    </row>
    <row r="64" spans="2:9" x14ac:dyDescent="0.25">
      <c r="B64" s="10" t="s">
        <v>77</v>
      </c>
      <c r="C64" s="26">
        <v>4521595731</v>
      </c>
      <c r="D64" s="26">
        <v>5187820577</v>
      </c>
      <c r="G64" s="10" t="s">
        <v>174</v>
      </c>
      <c r="H64" s="26">
        <v>9173923297</v>
      </c>
      <c r="I64" s="26">
        <v>9414642823</v>
      </c>
    </row>
    <row r="65" spans="2:9" x14ac:dyDescent="0.25">
      <c r="B65" s="10" t="s">
        <v>78</v>
      </c>
      <c r="C65" s="26">
        <v>21026137044</v>
      </c>
      <c r="D65" s="26">
        <v>19496687394</v>
      </c>
      <c r="G65" s="10" t="s">
        <v>210</v>
      </c>
      <c r="H65" s="26">
        <v>7511665360</v>
      </c>
      <c r="I65" s="26">
        <v>9171945599</v>
      </c>
    </row>
    <row r="66" spans="2:9" x14ac:dyDescent="0.25">
      <c r="B66" s="10" t="s">
        <v>79</v>
      </c>
      <c r="C66" s="26">
        <v>3450810191</v>
      </c>
      <c r="D66" s="26">
        <v>3436727383</v>
      </c>
      <c r="G66" s="10" t="s">
        <v>17</v>
      </c>
      <c r="H66" s="26">
        <v>8568308281</v>
      </c>
      <c r="I66" s="26">
        <v>9119623568</v>
      </c>
    </row>
    <row r="67" spans="2:9" x14ac:dyDescent="0.25">
      <c r="B67" s="10" t="s">
        <v>80</v>
      </c>
      <c r="C67" s="26">
        <v>236343565</v>
      </c>
      <c r="D67" s="26">
        <v>275391099</v>
      </c>
      <c r="G67" s="10" t="s">
        <v>301</v>
      </c>
      <c r="H67" s="26">
        <v>8419437601</v>
      </c>
      <c r="I67" s="26">
        <v>9106061784</v>
      </c>
    </row>
    <row r="68" spans="2:9" x14ac:dyDescent="0.25">
      <c r="B68" s="10" t="s">
        <v>81</v>
      </c>
      <c r="C68" s="26">
        <v>15510313645</v>
      </c>
      <c r="D68" s="26">
        <v>16384447985</v>
      </c>
      <c r="G68" s="10" t="s">
        <v>187</v>
      </c>
      <c r="H68" s="26">
        <v>7991483522</v>
      </c>
      <c r="I68" s="26">
        <v>8588023790</v>
      </c>
    </row>
    <row r="69" spans="2:9" x14ac:dyDescent="0.25">
      <c r="B69" s="10" t="s">
        <v>82</v>
      </c>
      <c r="C69" s="26">
        <v>24326583265</v>
      </c>
      <c r="D69" s="26">
        <v>25085645300</v>
      </c>
      <c r="G69" s="10" t="s">
        <v>271</v>
      </c>
      <c r="H69" s="26">
        <v>7938109378</v>
      </c>
      <c r="I69" s="26">
        <v>8347956306</v>
      </c>
    </row>
    <row r="70" spans="2:9" x14ac:dyDescent="0.25">
      <c r="B70" s="10" t="s">
        <v>83</v>
      </c>
      <c r="C70" s="26">
        <v>11129766057</v>
      </c>
      <c r="D70" s="26">
        <v>11148218018</v>
      </c>
      <c r="G70" s="10" t="s">
        <v>120</v>
      </c>
      <c r="H70" s="26">
        <v>8843376930</v>
      </c>
      <c r="I70" s="26">
        <v>7855552662</v>
      </c>
    </row>
    <row r="71" spans="2:9" x14ac:dyDescent="0.25">
      <c r="B71" s="10" t="s">
        <v>84</v>
      </c>
      <c r="C71" s="26">
        <v>199010069</v>
      </c>
      <c r="D71" s="26">
        <v>237444371</v>
      </c>
      <c r="G71" s="10" t="s">
        <v>222</v>
      </c>
      <c r="H71" s="26">
        <v>6442481480</v>
      </c>
      <c r="I71" s="26">
        <v>7832854019</v>
      </c>
    </row>
    <row r="72" spans="2:9" x14ac:dyDescent="0.25">
      <c r="B72" s="10" t="s">
        <v>85</v>
      </c>
      <c r="C72" s="26">
        <v>6242869906</v>
      </c>
      <c r="D72" s="26">
        <v>6312100961</v>
      </c>
      <c r="G72" s="10" t="s">
        <v>326</v>
      </c>
      <c r="H72" s="26">
        <v>7030082399</v>
      </c>
      <c r="I72" s="26">
        <v>7717940982</v>
      </c>
    </row>
    <row r="73" spans="2:9" x14ac:dyDescent="0.25">
      <c r="B73" s="10" t="s">
        <v>86</v>
      </c>
      <c r="C73" s="26">
        <v>1931735799</v>
      </c>
      <c r="D73" s="26">
        <v>2151148627</v>
      </c>
      <c r="G73" s="10" t="s">
        <v>131</v>
      </c>
      <c r="H73" s="26">
        <v>6885628133</v>
      </c>
      <c r="I73" s="26">
        <v>7473993010</v>
      </c>
    </row>
    <row r="74" spans="2:9" x14ac:dyDescent="0.25">
      <c r="B74" s="10" t="s">
        <v>87</v>
      </c>
      <c r="C74" s="26">
        <v>1383051638</v>
      </c>
      <c r="D74" s="26">
        <v>1613206957</v>
      </c>
      <c r="G74" s="10" t="s">
        <v>205</v>
      </c>
      <c r="H74" s="26">
        <v>6241525056</v>
      </c>
      <c r="I74" s="26">
        <v>6909168512</v>
      </c>
    </row>
    <row r="75" spans="2:9" x14ac:dyDescent="0.25">
      <c r="B75" s="10" t="s">
        <v>88</v>
      </c>
      <c r="C75" s="26">
        <v>3388734531</v>
      </c>
      <c r="D75" s="26">
        <v>3495422204</v>
      </c>
      <c r="G75" s="10" t="s">
        <v>154</v>
      </c>
      <c r="H75" s="26">
        <v>6564477440</v>
      </c>
      <c r="I75" s="26">
        <v>6825533208</v>
      </c>
    </row>
    <row r="76" spans="2:9" x14ac:dyDescent="0.25">
      <c r="B76" s="10" t="s">
        <v>89</v>
      </c>
      <c r="C76" s="26">
        <v>89673253</v>
      </c>
      <c r="D76" s="26">
        <v>76113236</v>
      </c>
      <c r="G76" s="10" t="s">
        <v>305</v>
      </c>
      <c r="H76" s="26">
        <v>7120377083</v>
      </c>
      <c r="I76" s="26">
        <v>6787094560</v>
      </c>
    </row>
    <row r="77" spans="2:9" x14ac:dyDescent="0.25">
      <c r="B77" s="10" t="s">
        <v>90</v>
      </c>
      <c r="C77" s="26">
        <v>1195578990</v>
      </c>
      <c r="D77" s="26">
        <v>1332693601</v>
      </c>
      <c r="G77" s="10" t="s">
        <v>45</v>
      </c>
      <c r="H77" s="26">
        <v>5930841020</v>
      </c>
      <c r="I77" s="26">
        <v>6365020892</v>
      </c>
    </row>
    <row r="78" spans="2:9" x14ac:dyDescent="0.25">
      <c r="B78" s="10" t="s">
        <v>91</v>
      </c>
      <c r="C78" s="26">
        <v>258820406</v>
      </c>
      <c r="D78" s="26">
        <v>268809462</v>
      </c>
      <c r="G78" s="10" t="s">
        <v>85</v>
      </c>
      <c r="H78" s="26">
        <v>6242869906</v>
      </c>
      <c r="I78" s="26">
        <v>6312100961</v>
      </c>
    </row>
    <row r="79" spans="2:9" x14ac:dyDescent="0.25">
      <c r="B79" s="10" t="s">
        <v>92</v>
      </c>
      <c r="C79" s="26">
        <v>376527899</v>
      </c>
      <c r="D79" s="26">
        <v>456552404</v>
      </c>
      <c r="G79" s="10" t="s">
        <v>323</v>
      </c>
      <c r="H79" s="26">
        <v>5788287352</v>
      </c>
      <c r="I79" s="26">
        <v>6187848023</v>
      </c>
    </row>
    <row r="80" spans="2:9" x14ac:dyDescent="0.25">
      <c r="B80" s="10" t="s">
        <v>93</v>
      </c>
      <c r="C80" s="26">
        <v>16057242677</v>
      </c>
      <c r="D80" s="26">
        <v>16594053370</v>
      </c>
      <c r="G80" s="10" t="s">
        <v>21</v>
      </c>
      <c r="H80" s="26">
        <v>6201598869</v>
      </c>
      <c r="I80" s="26">
        <v>6129729877</v>
      </c>
    </row>
    <row r="81" spans="2:9" x14ac:dyDescent="0.25">
      <c r="B81" s="10" t="s">
        <v>94</v>
      </c>
      <c r="C81" s="26">
        <v>559832650</v>
      </c>
      <c r="D81" s="26">
        <v>719022086</v>
      </c>
      <c r="G81" s="10" t="s">
        <v>55</v>
      </c>
      <c r="H81" s="26">
        <v>5521075833</v>
      </c>
      <c r="I81" s="26">
        <v>6035974170</v>
      </c>
    </row>
    <row r="82" spans="2:9" x14ac:dyDescent="0.25">
      <c r="B82" s="10" t="s">
        <v>95</v>
      </c>
      <c r="C82" s="26">
        <v>1669667825</v>
      </c>
      <c r="D82" s="26">
        <v>1808729994</v>
      </c>
      <c r="G82" s="10" t="s">
        <v>267</v>
      </c>
      <c r="H82" s="26">
        <v>5435221812</v>
      </c>
      <c r="I82" s="26">
        <v>5993496732</v>
      </c>
    </row>
    <row r="83" spans="2:9" x14ac:dyDescent="0.25">
      <c r="B83" s="10" t="s">
        <v>96</v>
      </c>
      <c r="C83" s="26">
        <v>1136585554</v>
      </c>
      <c r="D83" s="26">
        <v>1300831421</v>
      </c>
      <c r="G83" s="10" t="s">
        <v>352</v>
      </c>
      <c r="H83" s="26">
        <v>5728978044</v>
      </c>
      <c r="I83" s="26">
        <v>5961191626</v>
      </c>
    </row>
    <row r="84" spans="2:9" x14ac:dyDescent="0.25">
      <c r="B84" s="10" t="s">
        <v>97</v>
      </c>
      <c r="C84" s="26">
        <v>2299243040</v>
      </c>
      <c r="D84" s="26">
        <v>2406776277</v>
      </c>
      <c r="G84" s="10" t="s">
        <v>166</v>
      </c>
      <c r="H84" s="26">
        <v>5334152161</v>
      </c>
      <c r="I84" s="26">
        <v>5548391997</v>
      </c>
    </row>
    <row r="85" spans="2:9" x14ac:dyDescent="0.25">
      <c r="B85" s="10" t="s">
        <v>98</v>
      </c>
      <c r="C85" s="26">
        <v>692687463</v>
      </c>
      <c r="D85" s="26">
        <v>796904677</v>
      </c>
      <c r="G85" s="10" t="s">
        <v>37</v>
      </c>
      <c r="H85" s="26">
        <v>4878322193</v>
      </c>
      <c r="I85" s="26">
        <v>5231843197</v>
      </c>
    </row>
    <row r="86" spans="2:9" x14ac:dyDescent="0.25">
      <c r="B86" s="10" t="s">
        <v>99</v>
      </c>
      <c r="C86" s="26">
        <v>1558949065</v>
      </c>
      <c r="D86" s="26">
        <v>1546354571</v>
      </c>
      <c r="G86" s="10" t="s">
        <v>234</v>
      </c>
      <c r="H86" s="26">
        <v>4770424934</v>
      </c>
      <c r="I86" s="26">
        <v>5216804800</v>
      </c>
    </row>
    <row r="87" spans="2:9" x14ac:dyDescent="0.25">
      <c r="B87" s="10" t="s">
        <v>100</v>
      </c>
      <c r="C87" s="26">
        <v>2847240291</v>
      </c>
      <c r="D87" s="26">
        <v>3235880411</v>
      </c>
      <c r="G87" s="10" t="s">
        <v>27</v>
      </c>
      <c r="H87" s="26">
        <v>4736521133</v>
      </c>
      <c r="I87" s="26">
        <v>5216064122</v>
      </c>
    </row>
    <row r="88" spans="2:9" x14ac:dyDescent="0.25">
      <c r="B88" s="10" t="s">
        <v>101</v>
      </c>
      <c r="C88" s="26">
        <v>1225363407</v>
      </c>
      <c r="D88" s="26">
        <v>1604205361</v>
      </c>
      <c r="G88" s="10" t="s">
        <v>77</v>
      </c>
      <c r="H88" s="26">
        <v>4521595731</v>
      </c>
      <c r="I88" s="26">
        <v>5187820577</v>
      </c>
    </row>
    <row r="89" spans="2:9" x14ac:dyDescent="0.25">
      <c r="B89" s="10" t="s">
        <v>102</v>
      </c>
      <c r="C89" s="26">
        <v>190382941</v>
      </c>
      <c r="D89" s="26">
        <v>192663215</v>
      </c>
      <c r="G89" s="10" t="s">
        <v>280</v>
      </c>
      <c r="H89" s="26">
        <v>4854261497</v>
      </c>
      <c r="I89" s="26">
        <v>5081834923</v>
      </c>
    </row>
    <row r="90" spans="2:9" x14ac:dyDescent="0.25">
      <c r="B90" s="10" t="s">
        <v>103</v>
      </c>
      <c r="C90" s="26">
        <v>447770695</v>
      </c>
      <c r="D90" s="26">
        <v>442912835</v>
      </c>
      <c r="G90" s="10" t="s">
        <v>281</v>
      </c>
      <c r="H90" s="26">
        <v>5007072214</v>
      </c>
      <c r="I90" s="26">
        <v>5078477179</v>
      </c>
    </row>
    <row r="91" spans="2:9" x14ac:dyDescent="0.25">
      <c r="B91" s="10" t="s">
        <v>104</v>
      </c>
      <c r="C91" s="26">
        <v>15133687303</v>
      </c>
      <c r="D91" s="26">
        <v>16055341282</v>
      </c>
      <c r="G91" s="10" t="s">
        <v>128</v>
      </c>
      <c r="H91" s="26">
        <v>4546236825</v>
      </c>
      <c r="I91" s="26">
        <v>5019556670</v>
      </c>
    </row>
    <row r="92" spans="2:9" x14ac:dyDescent="0.25">
      <c r="B92" s="10" t="s">
        <v>105</v>
      </c>
      <c r="C92" s="26">
        <v>613845670</v>
      </c>
      <c r="D92" s="26">
        <v>663148719</v>
      </c>
      <c r="G92" s="10" t="s">
        <v>300</v>
      </c>
      <c r="H92" s="26">
        <v>4802928727</v>
      </c>
      <c r="I92" s="26">
        <v>4949474872</v>
      </c>
    </row>
    <row r="93" spans="2:9" x14ac:dyDescent="0.25">
      <c r="B93" s="10" t="s">
        <v>106</v>
      </c>
      <c r="C93" s="26">
        <v>1526826898</v>
      </c>
      <c r="D93" s="26">
        <v>1590718781</v>
      </c>
      <c r="G93" s="10" t="s">
        <v>213</v>
      </c>
      <c r="H93" s="26">
        <v>4477092259</v>
      </c>
      <c r="I93" s="26">
        <v>4767283290</v>
      </c>
    </row>
    <row r="94" spans="2:9" x14ac:dyDescent="0.25">
      <c r="B94" s="10" t="s">
        <v>107</v>
      </c>
      <c r="C94" s="26">
        <v>410923815</v>
      </c>
      <c r="D94" s="26">
        <v>480225741</v>
      </c>
      <c r="G94" s="10" t="s">
        <v>272</v>
      </c>
      <c r="H94" s="26">
        <v>4403087785</v>
      </c>
      <c r="I94" s="26">
        <v>4656345477</v>
      </c>
    </row>
    <row r="95" spans="2:9" x14ac:dyDescent="0.25">
      <c r="B95" s="10" t="s">
        <v>108</v>
      </c>
      <c r="C95" s="26">
        <v>986637068</v>
      </c>
      <c r="D95" s="26">
        <v>1039691200</v>
      </c>
      <c r="G95" s="10" t="s">
        <v>109</v>
      </c>
      <c r="H95" s="26">
        <v>4032385889</v>
      </c>
      <c r="I95" s="26">
        <v>4563703027</v>
      </c>
    </row>
    <row r="96" spans="2:9" x14ac:dyDescent="0.25">
      <c r="B96" s="10" t="s">
        <v>109</v>
      </c>
      <c r="C96" s="26">
        <v>4032385889</v>
      </c>
      <c r="D96" s="26">
        <v>4563703027</v>
      </c>
      <c r="G96" s="10" t="s">
        <v>232</v>
      </c>
      <c r="H96" s="26">
        <v>4395886200</v>
      </c>
      <c r="I96" s="26">
        <v>4446667036</v>
      </c>
    </row>
    <row r="97" spans="2:9" x14ac:dyDescent="0.25">
      <c r="B97" s="10" t="s">
        <v>110</v>
      </c>
      <c r="C97" s="26">
        <v>197857363</v>
      </c>
      <c r="D97" s="26">
        <v>221472727</v>
      </c>
      <c r="G97" s="10" t="s">
        <v>185</v>
      </c>
      <c r="H97" s="26">
        <v>4504138121</v>
      </c>
      <c r="I97" s="26">
        <v>4234406523</v>
      </c>
    </row>
    <row r="98" spans="2:9" x14ac:dyDescent="0.25">
      <c r="B98" s="10" t="s">
        <v>111</v>
      </c>
      <c r="C98" s="26">
        <v>2273896935</v>
      </c>
      <c r="D98" s="26">
        <v>2422357397</v>
      </c>
      <c r="G98" s="10" t="s">
        <v>324</v>
      </c>
      <c r="H98" s="26">
        <v>3911887210</v>
      </c>
      <c r="I98" s="26">
        <v>4172270467</v>
      </c>
    </row>
    <row r="99" spans="2:9" x14ac:dyDescent="0.25">
      <c r="B99" s="10" t="s">
        <v>112</v>
      </c>
      <c r="C99" s="26">
        <v>217419871</v>
      </c>
      <c r="D99" s="26">
        <v>286485291</v>
      </c>
      <c r="G99" s="10" t="s">
        <v>331</v>
      </c>
      <c r="H99" s="26">
        <v>3454348597</v>
      </c>
      <c r="I99" s="26">
        <v>4168094384</v>
      </c>
    </row>
    <row r="100" spans="2:9" x14ac:dyDescent="0.25">
      <c r="B100" s="10" t="s">
        <v>113</v>
      </c>
      <c r="C100" s="26">
        <v>891408936</v>
      </c>
      <c r="D100" s="26">
        <v>959746739</v>
      </c>
      <c r="G100" s="10" t="s">
        <v>148</v>
      </c>
      <c r="H100" s="26">
        <v>4063805929</v>
      </c>
      <c r="I100" s="26">
        <v>4098856595</v>
      </c>
    </row>
    <row r="101" spans="2:9" x14ac:dyDescent="0.25">
      <c r="B101" s="10" t="s">
        <v>114</v>
      </c>
      <c r="C101" s="26">
        <v>1620163</v>
      </c>
      <c r="D101" s="26">
        <v>1998922</v>
      </c>
      <c r="G101" s="10" t="s">
        <v>153</v>
      </c>
      <c r="H101" s="26">
        <v>3536699452</v>
      </c>
      <c r="I101" s="26">
        <v>4076342409</v>
      </c>
    </row>
    <row r="102" spans="2:9" x14ac:dyDescent="0.25">
      <c r="B102" s="10" t="s">
        <v>115</v>
      </c>
      <c r="C102" s="26">
        <v>1685510227</v>
      </c>
      <c r="D102" s="26">
        <v>1865985379</v>
      </c>
      <c r="G102" s="10" t="s">
        <v>138</v>
      </c>
      <c r="H102" s="26">
        <v>3886791574</v>
      </c>
      <c r="I102" s="26">
        <v>3921215751</v>
      </c>
    </row>
    <row r="103" spans="2:9" x14ac:dyDescent="0.25">
      <c r="B103" s="10" t="s">
        <v>116</v>
      </c>
      <c r="C103" s="26">
        <v>10267601</v>
      </c>
      <c r="D103" s="26">
        <v>12716686</v>
      </c>
      <c r="G103" s="10" t="s">
        <v>46</v>
      </c>
      <c r="H103" s="26">
        <v>3345352925</v>
      </c>
      <c r="I103" s="26">
        <v>3809617188</v>
      </c>
    </row>
    <row r="104" spans="2:9" x14ac:dyDescent="0.25">
      <c r="B104" s="10" t="s">
        <v>117</v>
      </c>
      <c r="C104" s="26">
        <v>1326665216</v>
      </c>
      <c r="D104" s="26">
        <v>1471151660</v>
      </c>
      <c r="G104" s="10" t="s">
        <v>317</v>
      </c>
      <c r="H104" s="26">
        <v>3795260320</v>
      </c>
      <c r="I104" s="26">
        <v>3774488698</v>
      </c>
    </row>
    <row r="105" spans="2:9" x14ac:dyDescent="0.25">
      <c r="B105" s="10" t="s">
        <v>118</v>
      </c>
      <c r="C105" s="26">
        <v>209907738</v>
      </c>
      <c r="D105" s="26">
        <v>281487128</v>
      </c>
      <c r="G105" s="10" t="s">
        <v>319</v>
      </c>
      <c r="H105" s="26">
        <v>3572012754</v>
      </c>
      <c r="I105" s="26">
        <v>3729564928</v>
      </c>
    </row>
    <row r="106" spans="2:9" x14ac:dyDescent="0.25">
      <c r="B106" s="10" t="s">
        <v>119</v>
      </c>
      <c r="C106" s="26">
        <v>589695257</v>
      </c>
      <c r="D106" s="26">
        <v>631186360</v>
      </c>
      <c r="G106" s="10" t="s">
        <v>141</v>
      </c>
      <c r="H106" s="26">
        <v>3375575795</v>
      </c>
      <c r="I106" s="26">
        <v>3598115322</v>
      </c>
    </row>
    <row r="107" spans="2:9" x14ac:dyDescent="0.25">
      <c r="B107" s="10" t="s">
        <v>120</v>
      </c>
      <c r="C107" s="26">
        <v>8843376930</v>
      </c>
      <c r="D107" s="26">
        <v>7855552662</v>
      </c>
      <c r="G107" s="10" t="s">
        <v>295</v>
      </c>
      <c r="H107" s="26">
        <v>3318914415</v>
      </c>
      <c r="I107" s="26">
        <v>3541625022</v>
      </c>
    </row>
    <row r="108" spans="2:9" x14ac:dyDescent="0.25">
      <c r="B108" s="10" t="s">
        <v>121</v>
      </c>
      <c r="C108" s="26">
        <v>682971405</v>
      </c>
      <c r="D108" s="26">
        <v>781902144</v>
      </c>
      <c r="G108" s="10" t="s">
        <v>88</v>
      </c>
      <c r="H108" s="26">
        <v>3388734531</v>
      </c>
      <c r="I108" s="26">
        <v>3495422204</v>
      </c>
    </row>
    <row r="109" spans="2:9" x14ac:dyDescent="0.25">
      <c r="B109" s="10" t="s">
        <v>122</v>
      </c>
      <c r="C109" s="26">
        <v>29505330</v>
      </c>
      <c r="D109" s="26">
        <v>46847714</v>
      </c>
      <c r="G109" s="10" t="s">
        <v>24</v>
      </c>
      <c r="H109" s="26">
        <v>3234307989</v>
      </c>
      <c r="I109" s="26">
        <v>3490757331</v>
      </c>
    </row>
    <row r="110" spans="2:9" x14ac:dyDescent="0.25">
      <c r="B110" s="10" t="s">
        <v>123</v>
      </c>
      <c r="C110" s="26">
        <v>620637485</v>
      </c>
      <c r="D110" s="26">
        <v>636392790</v>
      </c>
      <c r="G110" s="10" t="s">
        <v>188</v>
      </c>
      <c r="H110" s="26">
        <v>3195878078</v>
      </c>
      <c r="I110" s="26">
        <v>3486960945</v>
      </c>
    </row>
    <row r="111" spans="2:9" x14ac:dyDescent="0.25">
      <c r="B111" s="10" t="s">
        <v>124</v>
      </c>
      <c r="C111" s="26">
        <v>33601785956</v>
      </c>
      <c r="D111" s="26">
        <v>34344421704</v>
      </c>
      <c r="G111" s="10" t="s">
        <v>338</v>
      </c>
      <c r="H111" s="26">
        <v>3089532629</v>
      </c>
      <c r="I111" s="26">
        <v>3444544673</v>
      </c>
    </row>
    <row r="112" spans="2:9" x14ac:dyDescent="0.25">
      <c r="B112" s="10" t="s">
        <v>125</v>
      </c>
      <c r="C112" s="26">
        <v>895918367</v>
      </c>
      <c r="D112" s="26">
        <v>1017487255</v>
      </c>
      <c r="G112" s="10" t="s">
        <v>79</v>
      </c>
      <c r="H112" s="26">
        <v>3450810191</v>
      </c>
      <c r="I112" s="26">
        <v>3436727383</v>
      </c>
    </row>
    <row r="113" spans="2:9" x14ac:dyDescent="0.25">
      <c r="B113" s="10" t="s">
        <v>126</v>
      </c>
      <c r="C113" s="26">
        <v>9177514757</v>
      </c>
      <c r="D113" s="26">
        <v>9759533614</v>
      </c>
      <c r="G113" s="10" t="s">
        <v>100</v>
      </c>
      <c r="H113" s="26">
        <v>2847240291</v>
      </c>
      <c r="I113" s="26">
        <v>3235880411</v>
      </c>
    </row>
    <row r="114" spans="2:9" x14ac:dyDescent="0.25">
      <c r="B114" s="10" t="s">
        <v>127</v>
      </c>
      <c r="C114" s="26">
        <v>39148048971</v>
      </c>
      <c r="D114" s="26">
        <v>33806491542</v>
      </c>
      <c r="G114" s="10" t="s">
        <v>225</v>
      </c>
      <c r="H114" s="26">
        <v>3042201457</v>
      </c>
      <c r="I114" s="26">
        <v>3219457948</v>
      </c>
    </row>
    <row r="115" spans="2:9" x14ac:dyDescent="0.25">
      <c r="B115" s="10" t="s">
        <v>128</v>
      </c>
      <c r="C115" s="26">
        <v>4546236825</v>
      </c>
      <c r="D115" s="26">
        <v>5019556670</v>
      </c>
      <c r="G115" s="10" t="s">
        <v>299</v>
      </c>
      <c r="H115" s="26">
        <v>2914483040</v>
      </c>
      <c r="I115" s="26">
        <v>3147624409</v>
      </c>
    </row>
    <row r="116" spans="2:9" x14ac:dyDescent="0.25">
      <c r="B116" s="10" t="s">
        <v>129</v>
      </c>
      <c r="C116" s="26">
        <v>17569158</v>
      </c>
      <c r="D116" s="26">
        <v>18939560</v>
      </c>
      <c r="G116" s="10" t="s">
        <v>203</v>
      </c>
      <c r="H116" s="26">
        <v>3076708888</v>
      </c>
      <c r="I116" s="26">
        <v>3140533436</v>
      </c>
    </row>
    <row r="117" spans="2:9" x14ac:dyDescent="0.25">
      <c r="B117" s="10" t="s">
        <v>130</v>
      </c>
      <c r="C117" s="26">
        <v>2932871212</v>
      </c>
      <c r="D117" s="26">
        <v>2478617147</v>
      </c>
      <c r="G117" s="10" t="s">
        <v>345</v>
      </c>
      <c r="H117" s="26">
        <v>2934200347</v>
      </c>
      <c r="I117" s="26">
        <v>3137882651</v>
      </c>
    </row>
    <row r="118" spans="2:9" x14ac:dyDescent="0.25">
      <c r="B118" s="10" t="s">
        <v>131</v>
      </c>
      <c r="C118" s="26">
        <v>6885628133</v>
      </c>
      <c r="D118" s="26">
        <v>7473993010</v>
      </c>
      <c r="G118" s="10" t="s">
        <v>218</v>
      </c>
      <c r="H118" s="26">
        <v>3161173594</v>
      </c>
      <c r="I118" s="26">
        <v>3042720107</v>
      </c>
    </row>
    <row r="119" spans="2:9" x14ac:dyDescent="0.25">
      <c r="B119" s="10" t="s">
        <v>132</v>
      </c>
      <c r="C119" s="26">
        <v>1335293882</v>
      </c>
      <c r="D119" s="26">
        <v>1369409200</v>
      </c>
      <c r="G119" s="10" t="s">
        <v>284</v>
      </c>
      <c r="H119" s="26">
        <v>2743088425</v>
      </c>
      <c r="I119" s="26">
        <v>3031981346</v>
      </c>
    </row>
    <row r="120" spans="2:9" x14ac:dyDescent="0.25">
      <c r="B120" s="10" t="s">
        <v>133</v>
      </c>
      <c r="C120" s="26">
        <v>744711946</v>
      </c>
      <c r="D120" s="26">
        <v>856429025</v>
      </c>
      <c r="G120" s="10" t="s">
        <v>137</v>
      </c>
      <c r="H120" s="26">
        <v>2730939209</v>
      </c>
      <c r="I120" s="26">
        <v>3003421132</v>
      </c>
    </row>
    <row r="121" spans="2:9" x14ac:dyDescent="0.25">
      <c r="B121" s="10" t="s">
        <v>134</v>
      </c>
      <c r="C121" s="26">
        <v>38865007000</v>
      </c>
      <c r="D121" s="26">
        <v>38020343810</v>
      </c>
      <c r="G121" s="10" t="s">
        <v>150</v>
      </c>
      <c r="H121" s="26">
        <v>2745341656</v>
      </c>
      <c r="I121" s="26">
        <v>2964908001</v>
      </c>
    </row>
    <row r="122" spans="2:9" x14ac:dyDescent="0.25">
      <c r="B122" s="10" t="s">
        <v>135</v>
      </c>
      <c r="C122" s="26">
        <v>2301422448</v>
      </c>
      <c r="D122" s="26">
        <v>2443042544</v>
      </c>
      <c r="G122" s="10" t="s">
        <v>247</v>
      </c>
      <c r="H122" s="26">
        <v>2626682229</v>
      </c>
      <c r="I122" s="26">
        <v>2882791904</v>
      </c>
    </row>
    <row r="123" spans="2:9" x14ac:dyDescent="0.25">
      <c r="B123" s="10" t="s">
        <v>136</v>
      </c>
      <c r="C123" s="26">
        <v>152072560</v>
      </c>
      <c r="D123" s="26">
        <v>175030190</v>
      </c>
      <c r="G123" s="10" t="s">
        <v>215</v>
      </c>
      <c r="H123" s="26">
        <v>2773039309</v>
      </c>
      <c r="I123" s="26">
        <v>2869397657</v>
      </c>
    </row>
    <row r="124" spans="2:9" x14ac:dyDescent="0.25">
      <c r="B124" s="10" t="s">
        <v>137</v>
      </c>
      <c r="C124" s="26">
        <v>2730939209</v>
      </c>
      <c r="D124" s="26">
        <v>3003421132</v>
      </c>
      <c r="G124" s="10" t="s">
        <v>296</v>
      </c>
      <c r="H124" s="26">
        <v>2644913413</v>
      </c>
      <c r="I124" s="26">
        <v>2802490124</v>
      </c>
    </row>
    <row r="125" spans="2:9" x14ac:dyDescent="0.25">
      <c r="B125" s="10" t="s">
        <v>138</v>
      </c>
      <c r="C125" s="26">
        <v>3886791574</v>
      </c>
      <c r="D125" s="26">
        <v>3921215751</v>
      </c>
      <c r="G125" s="10" t="s">
        <v>190</v>
      </c>
      <c r="H125" s="26">
        <v>2776326083</v>
      </c>
      <c r="I125" s="26">
        <v>2784280873</v>
      </c>
    </row>
    <row r="126" spans="2:9" x14ac:dyDescent="0.25">
      <c r="B126" s="10" t="s">
        <v>139</v>
      </c>
      <c r="C126" s="26">
        <v>34934942355</v>
      </c>
      <c r="D126" s="26">
        <v>35891662294</v>
      </c>
      <c r="G126" s="10" t="s">
        <v>217</v>
      </c>
      <c r="H126" s="26">
        <v>2769407481</v>
      </c>
      <c r="I126" s="26">
        <v>2771544771</v>
      </c>
    </row>
    <row r="127" spans="2:9" x14ac:dyDescent="0.25">
      <c r="B127" s="10" t="s">
        <v>140</v>
      </c>
      <c r="C127" s="26">
        <v>40879065433</v>
      </c>
      <c r="D127" s="26">
        <v>40786812065</v>
      </c>
      <c r="G127" s="10" t="s">
        <v>59</v>
      </c>
      <c r="H127" s="26">
        <v>2400652228</v>
      </c>
      <c r="I127" s="26">
        <v>2590609773</v>
      </c>
    </row>
    <row r="128" spans="2:9" x14ac:dyDescent="0.25">
      <c r="B128" s="10" t="s">
        <v>141</v>
      </c>
      <c r="C128" s="26">
        <v>3375575795</v>
      </c>
      <c r="D128" s="26">
        <v>3598115322</v>
      </c>
      <c r="G128" s="10" t="s">
        <v>306</v>
      </c>
      <c r="H128" s="26">
        <v>2413406071</v>
      </c>
      <c r="I128" s="26">
        <v>2557951715</v>
      </c>
    </row>
    <row r="129" spans="2:9" x14ac:dyDescent="0.25">
      <c r="B129" s="10" t="s">
        <v>142</v>
      </c>
      <c r="C129" s="26">
        <v>1533008315</v>
      </c>
      <c r="D129" s="26">
        <v>1682999773</v>
      </c>
      <c r="G129" s="10" t="s">
        <v>180</v>
      </c>
      <c r="H129" s="26">
        <v>2229937237</v>
      </c>
      <c r="I129" s="26">
        <v>2548713808</v>
      </c>
    </row>
    <row r="130" spans="2:9" x14ac:dyDescent="0.25">
      <c r="B130" s="10" t="s">
        <v>143</v>
      </c>
      <c r="C130" s="26">
        <v>211034966</v>
      </c>
      <c r="D130" s="26">
        <v>175290147</v>
      </c>
      <c r="G130" s="10" t="s">
        <v>130</v>
      </c>
      <c r="H130" s="26">
        <v>2932871212</v>
      </c>
      <c r="I130" s="26">
        <v>2478617147</v>
      </c>
    </row>
    <row r="131" spans="2:9" x14ac:dyDescent="0.25">
      <c r="B131" s="10" t="s">
        <v>144</v>
      </c>
      <c r="C131" s="26">
        <v>222356630</v>
      </c>
      <c r="D131" s="26">
        <v>234644195</v>
      </c>
      <c r="G131" s="10" t="s">
        <v>304</v>
      </c>
      <c r="H131" s="26">
        <v>2454565937</v>
      </c>
      <c r="I131" s="26">
        <v>2461453527</v>
      </c>
    </row>
    <row r="132" spans="2:9" x14ac:dyDescent="0.25">
      <c r="B132" s="10" t="s">
        <v>145</v>
      </c>
      <c r="C132" s="26">
        <v>1015616481</v>
      </c>
      <c r="D132" s="26">
        <v>1059386018</v>
      </c>
      <c r="G132" s="10" t="s">
        <v>191</v>
      </c>
      <c r="H132" s="26">
        <v>2630745562</v>
      </c>
      <c r="I132" s="26">
        <v>2459652763</v>
      </c>
    </row>
    <row r="133" spans="2:9" x14ac:dyDescent="0.25">
      <c r="B133" s="10" t="s">
        <v>146</v>
      </c>
      <c r="C133" s="26">
        <v>22790308263</v>
      </c>
      <c r="D133" s="26">
        <v>24778447440</v>
      </c>
      <c r="G133" s="10" t="s">
        <v>135</v>
      </c>
      <c r="H133" s="26">
        <v>2301422448</v>
      </c>
      <c r="I133" s="26">
        <v>2443042544</v>
      </c>
    </row>
    <row r="134" spans="2:9" x14ac:dyDescent="0.25">
      <c r="B134" s="10" t="s">
        <v>147</v>
      </c>
      <c r="C134" s="26">
        <v>861339565</v>
      </c>
      <c r="D134" s="26">
        <v>784283584</v>
      </c>
      <c r="G134" s="10" t="s">
        <v>48</v>
      </c>
      <c r="H134" s="26">
        <v>2198677298</v>
      </c>
      <c r="I134" s="26">
        <v>2431898467</v>
      </c>
    </row>
    <row r="135" spans="2:9" x14ac:dyDescent="0.25">
      <c r="B135" s="10" t="s">
        <v>148</v>
      </c>
      <c r="C135" s="26">
        <v>4063805929</v>
      </c>
      <c r="D135" s="26">
        <v>4098856595</v>
      </c>
      <c r="G135" s="10" t="s">
        <v>111</v>
      </c>
      <c r="H135" s="26">
        <v>2273896935</v>
      </c>
      <c r="I135" s="26">
        <v>2422357397</v>
      </c>
    </row>
    <row r="136" spans="2:9" x14ac:dyDescent="0.25">
      <c r="B136" s="10" t="s">
        <v>149</v>
      </c>
      <c r="C136" s="26">
        <v>253008479806</v>
      </c>
      <c r="D136" s="26">
        <v>256491548976</v>
      </c>
      <c r="G136" s="10" t="s">
        <v>171</v>
      </c>
      <c r="H136" s="26">
        <v>2153020225</v>
      </c>
      <c r="I136" s="26">
        <v>2422149531</v>
      </c>
    </row>
    <row r="137" spans="2:9" x14ac:dyDescent="0.25">
      <c r="B137" s="10" t="s">
        <v>150</v>
      </c>
      <c r="C137" s="26">
        <v>2745341656</v>
      </c>
      <c r="D137" s="26">
        <v>2964908001</v>
      </c>
      <c r="G137" s="10" t="s">
        <v>97</v>
      </c>
      <c r="H137" s="26">
        <v>2299243040</v>
      </c>
      <c r="I137" s="26">
        <v>2406776277</v>
      </c>
    </row>
    <row r="138" spans="2:9" x14ac:dyDescent="0.25">
      <c r="B138" s="10" t="s">
        <v>151</v>
      </c>
      <c r="C138" s="26">
        <v>728297459</v>
      </c>
      <c r="D138" s="26">
        <v>799477292</v>
      </c>
      <c r="G138" s="10" t="s">
        <v>348</v>
      </c>
      <c r="H138" s="26">
        <v>2276832755</v>
      </c>
      <c r="I138" s="26">
        <v>2372990467</v>
      </c>
    </row>
    <row r="139" spans="2:9" x14ac:dyDescent="0.25">
      <c r="B139" s="10" t="s">
        <v>152</v>
      </c>
      <c r="C139" s="26">
        <v>534030613</v>
      </c>
      <c r="D139" s="26">
        <v>627587758</v>
      </c>
      <c r="G139" s="10" t="s">
        <v>33</v>
      </c>
      <c r="H139" s="26">
        <v>2124280167</v>
      </c>
      <c r="I139" s="26">
        <v>2344621664</v>
      </c>
    </row>
    <row r="140" spans="2:9" x14ac:dyDescent="0.25">
      <c r="B140" s="10" t="s">
        <v>153</v>
      </c>
      <c r="C140" s="26">
        <v>3536699452</v>
      </c>
      <c r="D140" s="26">
        <v>4076342409</v>
      </c>
      <c r="G140" s="10" t="s">
        <v>207</v>
      </c>
      <c r="H140" s="26">
        <v>2107789083</v>
      </c>
      <c r="I140" s="26">
        <v>2316602025</v>
      </c>
    </row>
    <row r="141" spans="2:9" x14ac:dyDescent="0.25">
      <c r="B141" s="10" t="s">
        <v>154</v>
      </c>
      <c r="C141" s="26">
        <v>6564477440</v>
      </c>
      <c r="D141" s="26">
        <v>6825533208</v>
      </c>
      <c r="G141" s="10" t="s">
        <v>334</v>
      </c>
      <c r="H141" s="26">
        <v>2057124948</v>
      </c>
      <c r="I141" s="26">
        <v>2299575426</v>
      </c>
    </row>
    <row r="142" spans="2:9" x14ac:dyDescent="0.25">
      <c r="B142" s="10" t="s">
        <v>155</v>
      </c>
      <c r="C142" s="26">
        <v>1819000484</v>
      </c>
      <c r="D142" s="26">
        <v>1769995778</v>
      </c>
      <c r="G142" s="10" t="s">
        <v>290</v>
      </c>
      <c r="H142" s="26">
        <v>2044670859</v>
      </c>
      <c r="I142" s="26">
        <v>2247081703</v>
      </c>
    </row>
    <row r="143" spans="2:9" x14ac:dyDescent="0.25">
      <c r="B143" s="10" t="s">
        <v>156</v>
      </c>
      <c r="C143" s="26">
        <v>1872316662</v>
      </c>
      <c r="D143" s="26">
        <v>2012028615</v>
      </c>
      <c r="G143" s="10" t="s">
        <v>259</v>
      </c>
      <c r="H143" s="26">
        <v>1904522599</v>
      </c>
      <c r="I143" s="26">
        <v>2230248290</v>
      </c>
    </row>
    <row r="144" spans="2:9" x14ac:dyDescent="0.25">
      <c r="B144" s="10" t="s">
        <v>157</v>
      </c>
      <c r="C144" s="26">
        <v>1098156625</v>
      </c>
      <c r="D144" s="26">
        <v>1103794728</v>
      </c>
      <c r="G144" s="10" t="s">
        <v>230</v>
      </c>
      <c r="H144" s="26">
        <v>2015108690</v>
      </c>
      <c r="I144" s="26">
        <v>2219463177</v>
      </c>
    </row>
    <row r="145" spans="2:9" x14ac:dyDescent="0.25">
      <c r="B145" s="10" t="s">
        <v>158</v>
      </c>
      <c r="C145" s="26">
        <v>129661518835</v>
      </c>
      <c r="D145" s="26">
        <v>126854987538</v>
      </c>
      <c r="G145" s="10" t="s">
        <v>58</v>
      </c>
      <c r="H145" s="26">
        <v>1962710772</v>
      </c>
      <c r="I145" s="26">
        <v>2171348747</v>
      </c>
    </row>
    <row r="146" spans="2:9" x14ac:dyDescent="0.25">
      <c r="B146" s="10" t="s">
        <v>159</v>
      </c>
      <c r="C146" s="26">
        <v>1238031171</v>
      </c>
      <c r="D146" s="26">
        <v>1415098058</v>
      </c>
      <c r="G146" s="10" t="s">
        <v>248</v>
      </c>
      <c r="H146" s="26">
        <v>2083334459</v>
      </c>
      <c r="I146" s="26">
        <v>2152469561</v>
      </c>
    </row>
    <row r="147" spans="2:9" x14ac:dyDescent="0.25">
      <c r="B147" s="10" t="s">
        <v>160</v>
      </c>
      <c r="C147" s="26">
        <v>1441154734</v>
      </c>
      <c r="D147" s="26">
        <v>1494713695</v>
      </c>
      <c r="G147" s="10" t="s">
        <v>86</v>
      </c>
      <c r="H147" s="26">
        <v>1931735799</v>
      </c>
      <c r="I147" s="26">
        <v>2151148627</v>
      </c>
    </row>
    <row r="148" spans="2:9" x14ac:dyDescent="0.25">
      <c r="B148" s="10" t="s">
        <v>161</v>
      </c>
      <c r="C148" s="26">
        <v>551624146</v>
      </c>
      <c r="D148" s="26">
        <v>538841030</v>
      </c>
      <c r="G148" s="10" t="s">
        <v>347</v>
      </c>
      <c r="H148" s="26">
        <v>2163407829</v>
      </c>
      <c r="I148" s="26">
        <v>2127533061</v>
      </c>
    </row>
    <row r="149" spans="2:9" x14ac:dyDescent="0.25">
      <c r="B149" s="10" t="s">
        <v>162</v>
      </c>
      <c r="C149" s="26">
        <v>1131076086</v>
      </c>
      <c r="D149" s="26">
        <v>1383415956</v>
      </c>
      <c r="G149" s="10" t="s">
        <v>22</v>
      </c>
      <c r="H149" s="26">
        <v>1980875199</v>
      </c>
      <c r="I149" s="26">
        <v>2124410395</v>
      </c>
    </row>
    <row r="150" spans="2:9" x14ac:dyDescent="0.25">
      <c r="B150" s="10" t="s">
        <v>163</v>
      </c>
      <c r="C150" s="26">
        <v>1340798853</v>
      </c>
      <c r="D150" s="26">
        <v>1436751463</v>
      </c>
      <c r="G150" s="10" t="s">
        <v>333</v>
      </c>
      <c r="H150" s="26">
        <v>2049573946</v>
      </c>
      <c r="I150" s="26">
        <v>2083637670</v>
      </c>
    </row>
    <row r="151" spans="2:9" x14ac:dyDescent="0.25">
      <c r="B151" s="10" t="s">
        <v>164</v>
      </c>
      <c r="C151" s="26">
        <v>502782363</v>
      </c>
      <c r="D151" s="26">
        <v>507431042</v>
      </c>
      <c r="G151" s="10" t="s">
        <v>73</v>
      </c>
      <c r="H151" s="26">
        <v>1849155783</v>
      </c>
      <c r="I151" s="26">
        <v>2059138001</v>
      </c>
    </row>
    <row r="152" spans="2:9" x14ac:dyDescent="0.25">
      <c r="B152" s="10" t="s">
        <v>165</v>
      </c>
      <c r="C152" s="26">
        <v>798294222</v>
      </c>
      <c r="D152" s="26">
        <v>885680100</v>
      </c>
      <c r="G152" s="10" t="s">
        <v>239</v>
      </c>
      <c r="H152" s="26">
        <v>1644592853</v>
      </c>
      <c r="I152" s="26">
        <v>2043766625</v>
      </c>
    </row>
    <row r="153" spans="2:9" x14ac:dyDescent="0.25">
      <c r="B153" s="10" t="s">
        <v>166</v>
      </c>
      <c r="C153" s="26">
        <v>5334152161</v>
      </c>
      <c r="D153" s="26">
        <v>5548391997</v>
      </c>
      <c r="G153" s="10" t="s">
        <v>156</v>
      </c>
      <c r="H153" s="26">
        <v>1872316662</v>
      </c>
      <c r="I153" s="26">
        <v>2012028615</v>
      </c>
    </row>
    <row r="154" spans="2:9" x14ac:dyDescent="0.25">
      <c r="B154" s="10" t="s">
        <v>167</v>
      </c>
      <c r="C154" s="26">
        <v>17930694034</v>
      </c>
      <c r="D154" s="26">
        <v>19109505483</v>
      </c>
      <c r="G154" s="10" t="s">
        <v>256</v>
      </c>
      <c r="H154" s="26">
        <v>1893844923</v>
      </c>
      <c r="I154" s="26">
        <v>2010656988</v>
      </c>
    </row>
    <row r="155" spans="2:9" x14ac:dyDescent="0.25">
      <c r="B155" s="10" t="s">
        <v>168</v>
      </c>
      <c r="C155" s="26">
        <v>1612514516</v>
      </c>
      <c r="D155" s="26">
        <v>1680249829</v>
      </c>
      <c r="G155" s="10" t="s">
        <v>233</v>
      </c>
      <c r="H155" s="26">
        <v>1653867173</v>
      </c>
      <c r="I155" s="26">
        <v>1977271066</v>
      </c>
    </row>
    <row r="156" spans="2:9" x14ac:dyDescent="0.25">
      <c r="B156" s="10" t="s">
        <v>169</v>
      </c>
      <c r="C156" s="26">
        <v>1307374434</v>
      </c>
      <c r="D156" s="26">
        <v>1289762645</v>
      </c>
      <c r="G156" s="10" t="s">
        <v>183</v>
      </c>
      <c r="H156" s="26">
        <v>1618402124</v>
      </c>
      <c r="I156" s="26">
        <v>1970987754</v>
      </c>
    </row>
    <row r="157" spans="2:9" x14ac:dyDescent="0.25">
      <c r="B157" s="10" t="s">
        <v>170</v>
      </c>
      <c r="C157" s="26">
        <v>431053538</v>
      </c>
      <c r="D157" s="26">
        <v>433645078</v>
      </c>
      <c r="G157" s="10" t="s">
        <v>350</v>
      </c>
      <c r="H157" s="26">
        <v>2082537222</v>
      </c>
      <c r="I157" s="26">
        <v>1956684746</v>
      </c>
    </row>
    <row r="158" spans="2:9" x14ac:dyDescent="0.25">
      <c r="B158" s="10" t="s">
        <v>171</v>
      </c>
      <c r="C158" s="26">
        <v>2153020225</v>
      </c>
      <c r="D158" s="26">
        <v>2422149531</v>
      </c>
      <c r="G158" s="10" t="s">
        <v>68</v>
      </c>
      <c r="H158" s="26">
        <v>1717306298</v>
      </c>
      <c r="I158" s="26">
        <v>1934155168</v>
      </c>
    </row>
    <row r="159" spans="2:9" x14ac:dyDescent="0.25">
      <c r="B159" s="10" t="s">
        <v>172</v>
      </c>
      <c r="C159" s="26">
        <v>695130489</v>
      </c>
      <c r="D159" s="26">
        <v>912957426</v>
      </c>
      <c r="G159" s="10" t="s">
        <v>36</v>
      </c>
      <c r="H159" s="26">
        <v>2046599966</v>
      </c>
      <c r="I159" s="26">
        <v>1886620125</v>
      </c>
    </row>
    <row r="160" spans="2:9" x14ac:dyDescent="0.25">
      <c r="B160" s="10" t="s">
        <v>173</v>
      </c>
      <c r="C160" s="26">
        <v>275782920</v>
      </c>
      <c r="D160" s="26">
        <v>314652696</v>
      </c>
      <c r="G160" s="10" t="s">
        <v>115</v>
      </c>
      <c r="H160" s="26">
        <v>1685510227</v>
      </c>
      <c r="I160" s="26">
        <v>1865985379</v>
      </c>
    </row>
    <row r="161" spans="2:9" x14ac:dyDescent="0.25">
      <c r="B161" s="10" t="s">
        <v>174</v>
      </c>
      <c r="C161" s="26">
        <v>9173923297</v>
      </c>
      <c r="D161" s="26">
        <v>9414642823</v>
      </c>
      <c r="G161" s="10" t="s">
        <v>291</v>
      </c>
      <c r="H161" s="26">
        <v>1791754053</v>
      </c>
      <c r="I161" s="26">
        <v>1831748707</v>
      </c>
    </row>
    <row r="162" spans="2:9" x14ac:dyDescent="0.25">
      <c r="B162" s="10" t="s">
        <v>175</v>
      </c>
      <c r="C162" s="26">
        <v>12856711804</v>
      </c>
      <c r="D162" s="26">
        <v>13099830917</v>
      </c>
      <c r="G162" s="10" t="s">
        <v>95</v>
      </c>
      <c r="H162" s="26">
        <v>1669667825</v>
      </c>
      <c r="I162" s="26">
        <v>1808729994</v>
      </c>
    </row>
    <row r="163" spans="2:9" x14ac:dyDescent="0.25">
      <c r="B163" s="10" t="s">
        <v>176</v>
      </c>
      <c r="C163" s="26">
        <v>671785285</v>
      </c>
      <c r="D163" s="26">
        <v>729454146</v>
      </c>
      <c r="G163" s="10" t="s">
        <v>155</v>
      </c>
      <c r="H163" s="26">
        <v>1819000484</v>
      </c>
      <c r="I163" s="26">
        <v>1769995778</v>
      </c>
    </row>
    <row r="164" spans="2:9" x14ac:dyDescent="0.25">
      <c r="B164" s="10" t="s">
        <v>177</v>
      </c>
      <c r="C164" s="26">
        <v>36522602812</v>
      </c>
      <c r="D164" s="26">
        <v>38584877607</v>
      </c>
      <c r="G164" s="10" t="s">
        <v>297</v>
      </c>
      <c r="H164" s="26">
        <v>1669991773</v>
      </c>
      <c r="I164" s="26">
        <v>1712038505</v>
      </c>
    </row>
    <row r="165" spans="2:9" x14ac:dyDescent="0.25">
      <c r="B165" s="10" t="s">
        <v>178</v>
      </c>
      <c r="C165" s="26">
        <v>790577444</v>
      </c>
      <c r="D165" s="26">
        <v>1009340682</v>
      </c>
      <c r="G165" s="10" t="s">
        <v>142</v>
      </c>
      <c r="H165" s="26">
        <v>1533008315</v>
      </c>
      <c r="I165" s="26">
        <v>1682999773</v>
      </c>
    </row>
    <row r="166" spans="2:9" x14ac:dyDescent="0.25">
      <c r="B166" s="10" t="s">
        <v>179</v>
      </c>
      <c r="C166" s="26">
        <v>777990411</v>
      </c>
      <c r="D166" s="26">
        <v>808915220</v>
      </c>
      <c r="G166" s="10" t="s">
        <v>168</v>
      </c>
      <c r="H166" s="26">
        <v>1612514516</v>
      </c>
      <c r="I166" s="26">
        <v>1680249829</v>
      </c>
    </row>
    <row r="167" spans="2:9" x14ac:dyDescent="0.25">
      <c r="B167" s="10" t="s">
        <v>180</v>
      </c>
      <c r="C167" s="26">
        <v>2229937237</v>
      </c>
      <c r="D167" s="26">
        <v>2548713808</v>
      </c>
      <c r="G167" s="10" t="s">
        <v>29</v>
      </c>
      <c r="H167" s="26">
        <v>1668741990</v>
      </c>
      <c r="I167" s="26">
        <v>1679141143</v>
      </c>
    </row>
    <row r="168" spans="2:9" x14ac:dyDescent="0.25">
      <c r="B168" s="10" t="s">
        <v>181</v>
      </c>
      <c r="C168" s="26">
        <v>1085699309</v>
      </c>
      <c r="D168" s="26">
        <v>1179250889</v>
      </c>
      <c r="G168" s="10" t="s">
        <v>182</v>
      </c>
      <c r="H168" s="26">
        <v>1565124092</v>
      </c>
      <c r="I168" s="26">
        <v>1651789241</v>
      </c>
    </row>
    <row r="169" spans="2:9" x14ac:dyDescent="0.25">
      <c r="B169" s="10" t="s">
        <v>182</v>
      </c>
      <c r="C169" s="26">
        <v>1565124092</v>
      </c>
      <c r="D169" s="26">
        <v>1651789241</v>
      </c>
      <c r="G169" s="10" t="s">
        <v>292</v>
      </c>
      <c r="H169" s="26">
        <v>1222959932</v>
      </c>
      <c r="I169" s="26">
        <v>1646289344</v>
      </c>
    </row>
    <row r="170" spans="2:9" x14ac:dyDescent="0.25">
      <c r="B170" s="10" t="s">
        <v>183</v>
      </c>
      <c r="C170" s="26">
        <v>1618402124</v>
      </c>
      <c r="D170" s="26">
        <v>1970987754</v>
      </c>
      <c r="G170" s="10" t="s">
        <v>87</v>
      </c>
      <c r="H170" s="26">
        <v>1383051638</v>
      </c>
      <c r="I170" s="26">
        <v>1613206957</v>
      </c>
    </row>
    <row r="171" spans="2:9" x14ac:dyDescent="0.25">
      <c r="B171" s="10" t="s">
        <v>184</v>
      </c>
      <c r="C171" s="26">
        <v>465102477</v>
      </c>
      <c r="D171" s="26">
        <v>508018107</v>
      </c>
      <c r="G171" s="10" t="s">
        <v>70</v>
      </c>
      <c r="H171" s="26">
        <v>1025455774</v>
      </c>
      <c r="I171" s="26">
        <v>1607238870</v>
      </c>
    </row>
    <row r="172" spans="2:9" x14ac:dyDescent="0.25">
      <c r="B172" s="10" t="s">
        <v>185</v>
      </c>
      <c r="C172" s="26">
        <v>4504138121</v>
      </c>
      <c r="D172" s="26">
        <v>4234406523</v>
      </c>
      <c r="G172" s="10" t="s">
        <v>101</v>
      </c>
      <c r="H172" s="26">
        <v>1225363407</v>
      </c>
      <c r="I172" s="26">
        <v>1604205361</v>
      </c>
    </row>
    <row r="173" spans="2:9" x14ac:dyDescent="0.25">
      <c r="B173" s="10" t="s">
        <v>186</v>
      </c>
      <c r="C173" s="26">
        <v>195238838</v>
      </c>
      <c r="D173" s="26">
        <v>239235013</v>
      </c>
      <c r="G173" s="10" t="s">
        <v>106</v>
      </c>
      <c r="H173" s="26">
        <v>1526826898</v>
      </c>
      <c r="I173" s="26">
        <v>1590718781</v>
      </c>
    </row>
    <row r="174" spans="2:9" x14ac:dyDescent="0.25">
      <c r="B174" s="10" t="s">
        <v>187</v>
      </c>
      <c r="C174" s="26">
        <v>7991483522</v>
      </c>
      <c r="D174" s="26">
        <v>8588023790</v>
      </c>
      <c r="G174" s="10" t="s">
        <v>99</v>
      </c>
      <c r="H174" s="26">
        <v>1558949065</v>
      </c>
      <c r="I174" s="26">
        <v>1546354571</v>
      </c>
    </row>
    <row r="175" spans="2:9" x14ac:dyDescent="0.25">
      <c r="B175" s="10" t="s">
        <v>188</v>
      </c>
      <c r="C175" s="26">
        <v>3195878078</v>
      </c>
      <c r="D175" s="26">
        <v>3486960945</v>
      </c>
      <c r="G175" s="10" t="s">
        <v>358</v>
      </c>
      <c r="H175" s="26">
        <v>1418072482</v>
      </c>
      <c r="I175" s="26">
        <v>1530761992</v>
      </c>
    </row>
    <row r="176" spans="2:9" x14ac:dyDescent="0.25">
      <c r="B176" s="10" t="s">
        <v>189</v>
      </c>
      <c r="C176" s="26">
        <v>629997736</v>
      </c>
      <c r="D176" s="26">
        <v>645830876</v>
      </c>
      <c r="G176" s="10" t="s">
        <v>160</v>
      </c>
      <c r="H176" s="26">
        <v>1441154734</v>
      </c>
      <c r="I176" s="26">
        <v>1494713695</v>
      </c>
    </row>
    <row r="177" spans="2:9" x14ac:dyDescent="0.25">
      <c r="B177" s="10" t="s">
        <v>190</v>
      </c>
      <c r="C177" s="26">
        <v>2776326083</v>
      </c>
      <c r="D177" s="26">
        <v>2784280873</v>
      </c>
      <c r="G177" s="10" t="s">
        <v>283</v>
      </c>
      <c r="H177" s="26">
        <v>1243326815</v>
      </c>
      <c r="I177" s="26">
        <v>1480145668</v>
      </c>
    </row>
    <row r="178" spans="2:9" x14ac:dyDescent="0.25">
      <c r="B178" s="10" t="s">
        <v>191</v>
      </c>
      <c r="C178" s="26">
        <v>2630745562</v>
      </c>
      <c r="D178" s="26">
        <v>2459652763</v>
      </c>
      <c r="G178" s="10" t="s">
        <v>117</v>
      </c>
      <c r="H178" s="26">
        <v>1326665216</v>
      </c>
      <c r="I178" s="26">
        <v>1471151660</v>
      </c>
    </row>
    <row r="179" spans="2:9" x14ac:dyDescent="0.25">
      <c r="B179" s="10" t="s">
        <v>192</v>
      </c>
      <c r="C179" s="26">
        <v>679473586</v>
      </c>
      <c r="D179" s="26">
        <v>789312743</v>
      </c>
      <c r="G179" s="10" t="s">
        <v>282</v>
      </c>
      <c r="H179" s="26">
        <v>1314589670</v>
      </c>
      <c r="I179" s="26">
        <v>1442421115</v>
      </c>
    </row>
    <row r="180" spans="2:9" x14ac:dyDescent="0.25">
      <c r="B180" s="10" t="s">
        <v>193</v>
      </c>
      <c r="C180" s="26">
        <v>831088231</v>
      </c>
      <c r="D180" s="26">
        <v>978492272</v>
      </c>
      <c r="G180" s="10" t="s">
        <v>163</v>
      </c>
      <c r="H180" s="26">
        <v>1340798853</v>
      </c>
      <c r="I180" s="26">
        <v>1436751463</v>
      </c>
    </row>
    <row r="181" spans="2:9" x14ac:dyDescent="0.25">
      <c r="B181" s="10" t="s">
        <v>194</v>
      </c>
      <c r="C181" s="26">
        <v>381568030</v>
      </c>
      <c r="D181" s="26">
        <v>379408911</v>
      </c>
      <c r="G181" s="10" t="s">
        <v>35</v>
      </c>
      <c r="H181" s="26">
        <v>1355068952</v>
      </c>
      <c r="I181" s="26">
        <v>1429788493</v>
      </c>
    </row>
    <row r="182" spans="2:9" x14ac:dyDescent="0.25">
      <c r="B182" s="10" t="s">
        <v>195</v>
      </c>
      <c r="C182" s="26">
        <v>277825804</v>
      </c>
      <c r="D182" s="26">
        <v>261400911</v>
      </c>
      <c r="G182" s="10" t="s">
        <v>288</v>
      </c>
      <c r="H182" s="26">
        <v>1397796339</v>
      </c>
      <c r="I182" s="26">
        <v>1420745963</v>
      </c>
    </row>
    <row r="183" spans="2:9" x14ac:dyDescent="0.25">
      <c r="B183" s="10" t="s">
        <v>196</v>
      </c>
      <c r="C183" s="26">
        <v>555477208</v>
      </c>
      <c r="D183" s="26">
        <v>613637993</v>
      </c>
      <c r="G183" s="10" t="s">
        <v>159</v>
      </c>
      <c r="H183" s="26">
        <v>1238031171</v>
      </c>
      <c r="I183" s="26">
        <v>1415098058</v>
      </c>
    </row>
    <row r="184" spans="2:9" x14ac:dyDescent="0.25">
      <c r="B184" s="10" t="s">
        <v>197</v>
      </c>
      <c r="C184" s="26">
        <v>1139356479</v>
      </c>
      <c r="D184" s="26">
        <v>1207397489</v>
      </c>
      <c r="G184" s="10" t="s">
        <v>349</v>
      </c>
      <c r="H184" s="26">
        <v>1254352075</v>
      </c>
      <c r="I184" s="26">
        <v>1408793194</v>
      </c>
    </row>
    <row r="185" spans="2:9" x14ac:dyDescent="0.25">
      <c r="B185" s="10" t="s">
        <v>198</v>
      </c>
      <c r="C185" s="26">
        <v>660263024</v>
      </c>
      <c r="D185" s="26">
        <v>763979251</v>
      </c>
      <c r="G185" s="10" t="s">
        <v>209</v>
      </c>
      <c r="H185" s="26">
        <v>1318709607</v>
      </c>
      <c r="I185" s="26">
        <v>1397295394</v>
      </c>
    </row>
    <row r="186" spans="2:9" x14ac:dyDescent="0.25">
      <c r="B186" s="10" t="s">
        <v>199</v>
      </c>
      <c r="C186" s="26">
        <v>58129504779</v>
      </c>
      <c r="D186" s="26">
        <v>60654773364</v>
      </c>
      <c r="G186" s="10" t="s">
        <v>162</v>
      </c>
      <c r="H186" s="26">
        <v>1131076086</v>
      </c>
      <c r="I186" s="26">
        <v>1383415956</v>
      </c>
    </row>
    <row r="187" spans="2:9" x14ac:dyDescent="0.25">
      <c r="B187" s="10" t="s">
        <v>200</v>
      </c>
      <c r="C187" s="26">
        <v>50624037</v>
      </c>
      <c r="D187" s="26">
        <v>53226175</v>
      </c>
      <c r="G187" s="10" t="s">
        <v>132</v>
      </c>
      <c r="H187" s="26">
        <v>1335293882</v>
      </c>
      <c r="I187" s="26">
        <v>1369409200</v>
      </c>
    </row>
    <row r="188" spans="2:9" x14ac:dyDescent="0.25">
      <c r="B188" s="10" t="s">
        <v>201</v>
      </c>
      <c r="C188" s="26">
        <v>1225693831</v>
      </c>
      <c r="D188" s="26">
        <v>1352500256</v>
      </c>
      <c r="G188" s="10" t="s">
        <v>201</v>
      </c>
      <c r="H188" s="26">
        <v>1225693831</v>
      </c>
      <c r="I188" s="26">
        <v>1352500256</v>
      </c>
    </row>
    <row r="189" spans="2:9" x14ac:dyDescent="0.25">
      <c r="B189" s="10" t="s">
        <v>202</v>
      </c>
      <c r="C189" s="26">
        <v>26289404</v>
      </c>
      <c r="D189" s="26">
        <v>28200252</v>
      </c>
      <c r="G189" s="10" t="s">
        <v>336</v>
      </c>
      <c r="H189" s="26">
        <v>1141155523</v>
      </c>
      <c r="I189" s="26">
        <v>1341450838</v>
      </c>
    </row>
    <row r="190" spans="2:9" x14ac:dyDescent="0.25">
      <c r="B190" s="10" t="s">
        <v>203</v>
      </c>
      <c r="C190" s="26">
        <v>3076708888</v>
      </c>
      <c r="D190" s="26">
        <v>3140533436</v>
      </c>
      <c r="G190" s="10" t="s">
        <v>90</v>
      </c>
      <c r="H190" s="26">
        <v>1195578990</v>
      </c>
      <c r="I190" s="26">
        <v>1332693601</v>
      </c>
    </row>
    <row r="191" spans="2:9" x14ac:dyDescent="0.25">
      <c r="B191" s="10" t="s">
        <v>204</v>
      </c>
      <c r="C191" s="26">
        <v>17645416859</v>
      </c>
      <c r="D191" s="26">
        <v>17523584497</v>
      </c>
      <c r="G191" s="10" t="s">
        <v>96</v>
      </c>
      <c r="H191" s="26">
        <v>1136585554</v>
      </c>
      <c r="I191" s="26">
        <v>1300831421</v>
      </c>
    </row>
    <row r="192" spans="2:9" x14ac:dyDescent="0.25">
      <c r="B192" s="10" t="s">
        <v>205</v>
      </c>
      <c r="C192" s="26">
        <v>6241525056</v>
      </c>
      <c r="D192" s="26">
        <v>6909168512</v>
      </c>
      <c r="G192" s="10" t="s">
        <v>61</v>
      </c>
      <c r="H192" s="26">
        <v>1250502359</v>
      </c>
      <c r="I192" s="26">
        <v>1296087132</v>
      </c>
    </row>
    <row r="193" spans="2:9" x14ac:dyDescent="0.25">
      <c r="B193" s="10" t="s">
        <v>206</v>
      </c>
      <c r="C193" s="26">
        <v>8557355447</v>
      </c>
      <c r="D193" s="26">
        <v>9521636761</v>
      </c>
      <c r="G193" s="10" t="s">
        <v>169</v>
      </c>
      <c r="H193" s="26">
        <v>1307374434</v>
      </c>
      <c r="I193" s="26">
        <v>1289762645</v>
      </c>
    </row>
    <row r="194" spans="2:9" x14ac:dyDescent="0.25">
      <c r="B194" s="10" t="s">
        <v>207</v>
      </c>
      <c r="C194" s="26">
        <v>2107789083</v>
      </c>
      <c r="D194" s="26">
        <v>2316602025</v>
      </c>
      <c r="G194" s="10" t="s">
        <v>50</v>
      </c>
      <c r="H194" s="26">
        <v>1292134303</v>
      </c>
      <c r="I194" s="26">
        <v>1284264039</v>
      </c>
    </row>
    <row r="195" spans="2:9" x14ac:dyDescent="0.25">
      <c r="B195" s="10" t="s">
        <v>208</v>
      </c>
      <c r="C195" s="26">
        <v>326676481</v>
      </c>
      <c r="D195" s="26">
        <v>378151452</v>
      </c>
      <c r="G195" s="10" t="s">
        <v>31</v>
      </c>
      <c r="H195" s="26">
        <v>1280970822</v>
      </c>
      <c r="I195" s="26">
        <v>1279576227</v>
      </c>
    </row>
    <row r="196" spans="2:9" x14ac:dyDescent="0.25">
      <c r="B196" s="10" t="s">
        <v>209</v>
      </c>
      <c r="C196" s="26">
        <v>1318709607</v>
      </c>
      <c r="D196" s="26">
        <v>1397295394</v>
      </c>
      <c r="G196" s="10" t="s">
        <v>356</v>
      </c>
      <c r="H196" s="26">
        <v>1198149842</v>
      </c>
      <c r="I196" s="26">
        <v>1229662754</v>
      </c>
    </row>
    <row r="197" spans="2:9" x14ac:dyDescent="0.25">
      <c r="B197" s="10" t="s">
        <v>210</v>
      </c>
      <c r="C197" s="26">
        <v>7511665360</v>
      </c>
      <c r="D197" s="26">
        <v>9171945599</v>
      </c>
      <c r="G197" s="10" t="s">
        <v>66</v>
      </c>
      <c r="H197" s="26">
        <v>1119435490</v>
      </c>
      <c r="I197" s="26">
        <v>1215505076</v>
      </c>
    </row>
    <row r="198" spans="2:9" x14ac:dyDescent="0.25">
      <c r="B198" s="10" t="s">
        <v>211</v>
      </c>
      <c r="C198" s="26">
        <v>73178232</v>
      </c>
      <c r="D198" s="26">
        <v>62490804</v>
      </c>
      <c r="G198" s="10" t="s">
        <v>44</v>
      </c>
      <c r="H198" s="26">
        <v>1096960799</v>
      </c>
      <c r="I198" s="26">
        <v>1207731721</v>
      </c>
    </row>
    <row r="199" spans="2:9" x14ac:dyDescent="0.25">
      <c r="B199" s="10" t="s">
        <v>212</v>
      </c>
      <c r="C199" s="26">
        <v>1090681431</v>
      </c>
      <c r="D199" s="26">
        <v>1160639270</v>
      </c>
      <c r="G199" s="10" t="s">
        <v>197</v>
      </c>
      <c r="H199" s="26">
        <v>1139356479</v>
      </c>
      <c r="I199" s="26">
        <v>1207397489</v>
      </c>
    </row>
    <row r="200" spans="2:9" x14ac:dyDescent="0.25">
      <c r="B200" s="10" t="s">
        <v>213</v>
      </c>
      <c r="C200" s="26">
        <v>4477092259</v>
      </c>
      <c r="D200" s="26">
        <v>4767283290</v>
      </c>
      <c r="G200" s="10" t="s">
        <v>235</v>
      </c>
      <c r="H200" s="26">
        <v>979616075</v>
      </c>
      <c r="I200" s="26">
        <v>1188445488</v>
      </c>
    </row>
    <row r="201" spans="2:9" x14ac:dyDescent="0.25">
      <c r="B201" s="10" t="s">
        <v>214</v>
      </c>
      <c r="C201" s="26">
        <v>811839558</v>
      </c>
      <c r="D201" s="26">
        <v>806459935</v>
      </c>
      <c r="G201" s="10" t="s">
        <v>181</v>
      </c>
      <c r="H201" s="26">
        <v>1085699309</v>
      </c>
      <c r="I201" s="26">
        <v>1179250889</v>
      </c>
    </row>
    <row r="202" spans="2:9" x14ac:dyDescent="0.25">
      <c r="B202" s="10" t="s">
        <v>215</v>
      </c>
      <c r="C202" s="26">
        <v>2773039309</v>
      </c>
      <c r="D202" s="26">
        <v>2869397657</v>
      </c>
      <c r="G202" s="10" t="s">
        <v>266</v>
      </c>
      <c r="H202" s="26">
        <v>1087596369</v>
      </c>
      <c r="I202" s="26">
        <v>1168993474</v>
      </c>
    </row>
    <row r="203" spans="2:9" x14ac:dyDescent="0.25">
      <c r="B203" s="10" t="s">
        <v>216</v>
      </c>
      <c r="C203" s="26">
        <v>601607962</v>
      </c>
      <c r="D203" s="26">
        <v>635396973</v>
      </c>
      <c r="G203" s="10" t="s">
        <v>212</v>
      </c>
      <c r="H203" s="26">
        <v>1090681431</v>
      </c>
      <c r="I203" s="26">
        <v>1160639270</v>
      </c>
    </row>
    <row r="204" spans="2:9" x14ac:dyDescent="0.25">
      <c r="B204" s="10" t="s">
        <v>217</v>
      </c>
      <c r="C204" s="26">
        <v>2769407481</v>
      </c>
      <c r="D204" s="26">
        <v>2771544771</v>
      </c>
      <c r="G204" s="10" t="s">
        <v>312</v>
      </c>
      <c r="H204" s="26">
        <v>962722990</v>
      </c>
      <c r="I204" s="26">
        <v>1156383350</v>
      </c>
    </row>
    <row r="205" spans="2:9" x14ac:dyDescent="0.25">
      <c r="B205" s="10" t="s">
        <v>218</v>
      </c>
      <c r="C205" s="26">
        <v>3161173594</v>
      </c>
      <c r="D205" s="26">
        <v>3042720107</v>
      </c>
      <c r="G205" s="10" t="s">
        <v>38</v>
      </c>
      <c r="H205" s="26">
        <v>1166410087</v>
      </c>
      <c r="I205" s="26">
        <v>1109286126</v>
      </c>
    </row>
    <row r="206" spans="2:9" x14ac:dyDescent="0.25">
      <c r="B206" s="10" t="s">
        <v>219</v>
      </c>
      <c r="C206" s="26">
        <v>626370395</v>
      </c>
      <c r="D206" s="26">
        <v>706834035</v>
      </c>
      <c r="G206" s="10" t="s">
        <v>275</v>
      </c>
      <c r="H206" s="26">
        <v>1181129382</v>
      </c>
      <c r="I206" s="26">
        <v>1107368051</v>
      </c>
    </row>
    <row r="207" spans="2:9" x14ac:dyDescent="0.25">
      <c r="B207" s="10" t="s">
        <v>220</v>
      </c>
      <c r="C207" s="26">
        <v>834392016</v>
      </c>
      <c r="D207" s="26">
        <v>868519846</v>
      </c>
      <c r="G207" s="10" t="s">
        <v>341</v>
      </c>
      <c r="H207" s="26">
        <v>1074104350</v>
      </c>
      <c r="I207" s="26">
        <v>1106935494</v>
      </c>
    </row>
    <row r="208" spans="2:9" x14ac:dyDescent="0.25">
      <c r="B208" s="10" t="s">
        <v>221</v>
      </c>
      <c r="C208" s="26">
        <v>871816675</v>
      </c>
      <c r="D208" s="26">
        <v>1028395363</v>
      </c>
      <c r="G208" s="10" t="s">
        <v>157</v>
      </c>
      <c r="H208" s="26">
        <v>1098156625</v>
      </c>
      <c r="I208" s="26">
        <v>1103794728</v>
      </c>
    </row>
    <row r="209" spans="2:9" x14ac:dyDescent="0.25">
      <c r="B209" s="10" t="s">
        <v>222</v>
      </c>
      <c r="C209" s="26">
        <v>6442481480</v>
      </c>
      <c r="D209" s="26">
        <v>7832854019</v>
      </c>
      <c r="G209" s="10" t="s">
        <v>318</v>
      </c>
      <c r="H209" s="26">
        <v>1026046383</v>
      </c>
      <c r="I209" s="26">
        <v>1073403808</v>
      </c>
    </row>
    <row r="210" spans="2:9" x14ac:dyDescent="0.25">
      <c r="B210" s="10" t="s">
        <v>223</v>
      </c>
      <c r="C210" s="26">
        <v>28853674202</v>
      </c>
      <c r="D210" s="26">
        <v>29454177735</v>
      </c>
      <c r="G210" s="10" t="s">
        <v>47</v>
      </c>
      <c r="H210" s="26">
        <v>743488085</v>
      </c>
      <c r="I210" s="26">
        <v>1070215277</v>
      </c>
    </row>
    <row r="211" spans="2:9" x14ac:dyDescent="0.25">
      <c r="B211" s="10" t="s">
        <v>224</v>
      </c>
      <c r="C211" s="26">
        <v>786293314</v>
      </c>
      <c r="D211" s="26">
        <v>834728043</v>
      </c>
      <c r="G211" s="10" t="s">
        <v>145</v>
      </c>
      <c r="H211" s="26">
        <v>1015616481</v>
      </c>
      <c r="I211" s="26">
        <v>1059386018</v>
      </c>
    </row>
    <row r="212" spans="2:9" x14ac:dyDescent="0.25">
      <c r="B212" s="10" t="s">
        <v>225</v>
      </c>
      <c r="C212" s="26">
        <v>3042201457</v>
      </c>
      <c r="D212" s="26">
        <v>3219457948</v>
      </c>
      <c r="G212" s="10" t="s">
        <v>285</v>
      </c>
      <c r="H212" s="26">
        <v>1029977485</v>
      </c>
      <c r="I212" s="26">
        <v>1046261768</v>
      </c>
    </row>
    <row r="213" spans="2:9" x14ac:dyDescent="0.25">
      <c r="B213" s="10" t="s">
        <v>226</v>
      </c>
      <c r="C213" s="26">
        <v>854254765</v>
      </c>
      <c r="D213" s="26">
        <v>826056438</v>
      </c>
      <c r="G213" s="10" t="s">
        <v>108</v>
      </c>
      <c r="H213" s="26">
        <v>986637068</v>
      </c>
      <c r="I213" s="26">
        <v>1039691200</v>
      </c>
    </row>
    <row r="214" spans="2:9" x14ac:dyDescent="0.25">
      <c r="B214" s="10" t="s">
        <v>227</v>
      </c>
      <c r="C214" s="26">
        <v>541159051</v>
      </c>
      <c r="D214" s="26">
        <v>561501355</v>
      </c>
      <c r="G214" s="10" t="s">
        <v>231</v>
      </c>
      <c r="H214" s="26">
        <v>1018821263</v>
      </c>
      <c r="I214" s="26">
        <v>1029987011</v>
      </c>
    </row>
    <row r="215" spans="2:9" x14ac:dyDescent="0.25">
      <c r="B215" s="10" t="s">
        <v>228</v>
      </c>
      <c r="C215" s="26">
        <v>211186956</v>
      </c>
      <c r="D215" s="26">
        <v>269398034</v>
      </c>
      <c r="G215" s="10" t="s">
        <v>221</v>
      </c>
      <c r="H215" s="26">
        <v>871816675</v>
      </c>
      <c r="I215" s="26">
        <v>1028395363</v>
      </c>
    </row>
    <row r="216" spans="2:9" x14ac:dyDescent="0.25">
      <c r="B216" s="10" t="s">
        <v>229</v>
      </c>
      <c r="C216" s="26">
        <v>706309094</v>
      </c>
      <c r="D216" s="26">
        <v>744756169</v>
      </c>
      <c r="G216" s="10" t="s">
        <v>310</v>
      </c>
      <c r="H216" s="26">
        <v>1006973756</v>
      </c>
      <c r="I216" s="26">
        <v>1024937003</v>
      </c>
    </row>
    <row r="217" spans="2:9" x14ac:dyDescent="0.25">
      <c r="B217" s="10" t="s">
        <v>230</v>
      </c>
      <c r="C217" s="26">
        <v>2015108690</v>
      </c>
      <c r="D217" s="26">
        <v>2219463177</v>
      </c>
      <c r="G217" s="10" t="s">
        <v>42</v>
      </c>
      <c r="H217" s="26">
        <v>975658186</v>
      </c>
      <c r="I217" s="26">
        <v>1024578417</v>
      </c>
    </row>
    <row r="218" spans="2:9" x14ac:dyDescent="0.25">
      <c r="B218" s="10" t="s">
        <v>231</v>
      </c>
      <c r="C218" s="26">
        <v>1018821263</v>
      </c>
      <c r="D218" s="26">
        <v>1029987011</v>
      </c>
      <c r="G218" s="10" t="s">
        <v>265</v>
      </c>
      <c r="H218" s="26">
        <v>988494258</v>
      </c>
      <c r="I218" s="26">
        <v>1019837597</v>
      </c>
    </row>
    <row r="219" spans="2:9" x14ac:dyDescent="0.25">
      <c r="B219" s="10" t="s">
        <v>232</v>
      </c>
      <c r="C219" s="26">
        <v>4395886200</v>
      </c>
      <c r="D219" s="26">
        <v>4446667036</v>
      </c>
      <c r="G219" s="10" t="s">
        <v>125</v>
      </c>
      <c r="H219" s="26">
        <v>895918367</v>
      </c>
      <c r="I219" s="26">
        <v>1017487255</v>
      </c>
    </row>
    <row r="220" spans="2:9" x14ac:dyDescent="0.25">
      <c r="B220" s="10" t="s">
        <v>233</v>
      </c>
      <c r="C220" s="26">
        <v>1653867173</v>
      </c>
      <c r="D220" s="26">
        <v>1977271066</v>
      </c>
      <c r="G220" s="10" t="s">
        <v>261</v>
      </c>
      <c r="H220" s="26">
        <v>938525887</v>
      </c>
      <c r="I220" s="26">
        <v>1012501223</v>
      </c>
    </row>
    <row r="221" spans="2:9" x14ac:dyDescent="0.25">
      <c r="B221" s="10" t="s">
        <v>234</v>
      </c>
      <c r="C221" s="26">
        <v>4770424934</v>
      </c>
      <c r="D221" s="26">
        <v>5216804800</v>
      </c>
      <c r="G221" s="10" t="s">
        <v>178</v>
      </c>
      <c r="H221" s="26">
        <v>790577444</v>
      </c>
      <c r="I221" s="26">
        <v>1009340682</v>
      </c>
    </row>
    <row r="222" spans="2:9" x14ac:dyDescent="0.25">
      <c r="B222" s="10" t="s">
        <v>235</v>
      </c>
      <c r="C222" s="26">
        <v>979616075</v>
      </c>
      <c r="D222" s="26">
        <v>1188445488</v>
      </c>
      <c r="G222" s="10" t="s">
        <v>193</v>
      </c>
      <c r="H222" s="26">
        <v>831088231</v>
      </c>
      <c r="I222" s="26">
        <v>978492272</v>
      </c>
    </row>
    <row r="223" spans="2:9" x14ac:dyDescent="0.25">
      <c r="B223" s="10" t="s">
        <v>236</v>
      </c>
      <c r="C223" s="26">
        <v>541622048</v>
      </c>
      <c r="D223" s="26">
        <v>590608221</v>
      </c>
      <c r="G223" s="10" t="s">
        <v>357</v>
      </c>
      <c r="H223" s="26">
        <v>810757234</v>
      </c>
      <c r="I223" s="26">
        <v>964122098</v>
      </c>
    </row>
    <row r="224" spans="2:9" x14ac:dyDescent="0.25">
      <c r="B224" s="10" t="s">
        <v>237</v>
      </c>
      <c r="C224" s="26">
        <v>190841998</v>
      </c>
      <c r="D224" s="26">
        <v>196667343</v>
      </c>
      <c r="G224" s="10" t="s">
        <v>113</v>
      </c>
      <c r="H224" s="26">
        <v>891408936</v>
      </c>
      <c r="I224" s="26">
        <v>959746739</v>
      </c>
    </row>
    <row r="225" spans="2:9" x14ac:dyDescent="0.25">
      <c r="B225" s="10" t="s">
        <v>238</v>
      </c>
      <c r="C225" s="26">
        <v>3940889</v>
      </c>
      <c r="D225" s="26"/>
      <c r="G225" s="10" t="s">
        <v>172</v>
      </c>
      <c r="H225" s="26">
        <v>695130489</v>
      </c>
      <c r="I225" s="26">
        <v>912957426</v>
      </c>
    </row>
    <row r="226" spans="2:9" x14ac:dyDescent="0.25">
      <c r="B226" s="10" t="s">
        <v>239</v>
      </c>
      <c r="C226" s="26">
        <v>1644592853</v>
      </c>
      <c r="D226" s="26">
        <v>2043766625</v>
      </c>
      <c r="G226" s="10" t="s">
        <v>315</v>
      </c>
      <c r="H226" s="26">
        <v>887461515</v>
      </c>
      <c r="I226" s="26">
        <v>903720611</v>
      </c>
    </row>
    <row r="227" spans="2:9" x14ac:dyDescent="0.25">
      <c r="B227" s="10" t="s">
        <v>240</v>
      </c>
      <c r="C227" s="26">
        <v>1534716</v>
      </c>
      <c r="D227" s="26"/>
      <c r="G227" s="10" t="s">
        <v>311</v>
      </c>
      <c r="H227" s="26">
        <v>841701723</v>
      </c>
      <c r="I227" s="26">
        <v>900466925</v>
      </c>
    </row>
    <row r="228" spans="2:9" x14ac:dyDescent="0.25">
      <c r="B228" s="10" t="s">
        <v>241</v>
      </c>
      <c r="C228" s="26">
        <v>97798269484</v>
      </c>
      <c r="D228" s="26">
        <v>101360790573</v>
      </c>
      <c r="G228" s="10" t="s">
        <v>165</v>
      </c>
      <c r="H228" s="26">
        <v>798294222</v>
      </c>
      <c r="I228" s="26">
        <v>885680100</v>
      </c>
    </row>
    <row r="229" spans="2:9" x14ac:dyDescent="0.25">
      <c r="B229" s="10" t="s">
        <v>242</v>
      </c>
      <c r="C229" s="26">
        <v>10217504365</v>
      </c>
      <c r="D229" s="26">
        <v>11123444236</v>
      </c>
      <c r="G229" s="10" t="s">
        <v>351</v>
      </c>
      <c r="H229" s="26">
        <v>862941266</v>
      </c>
      <c r="I229" s="26">
        <v>880610980</v>
      </c>
    </row>
    <row r="230" spans="2:9" x14ac:dyDescent="0.25">
      <c r="B230" s="10" t="s">
        <v>243</v>
      </c>
      <c r="C230" s="26">
        <v>11354208058</v>
      </c>
      <c r="D230" s="26">
        <v>11676291598</v>
      </c>
      <c r="G230" s="10" t="s">
        <v>220</v>
      </c>
      <c r="H230" s="26">
        <v>834392016</v>
      </c>
      <c r="I230" s="26">
        <v>868519846</v>
      </c>
    </row>
    <row r="231" spans="2:9" x14ac:dyDescent="0.25">
      <c r="B231" s="10" t="s">
        <v>244</v>
      </c>
      <c r="C231" s="26">
        <v>54225464006</v>
      </c>
      <c r="D231" s="26">
        <v>55377886624</v>
      </c>
      <c r="G231" s="10" t="s">
        <v>54</v>
      </c>
      <c r="H231" s="26">
        <v>906459832</v>
      </c>
      <c r="I231" s="26">
        <v>868005331</v>
      </c>
    </row>
    <row r="232" spans="2:9" x14ac:dyDescent="0.25">
      <c r="B232" s="10" t="s">
        <v>245</v>
      </c>
      <c r="C232" s="26">
        <v>26399037853</v>
      </c>
      <c r="D232" s="26">
        <v>26486557738</v>
      </c>
      <c r="G232" s="10" t="s">
        <v>320</v>
      </c>
      <c r="H232" s="26">
        <v>829655437</v>
      </c>
      <c r="I232" s="26">
        <v>859907181</v>
      </c>
    </row>
    <row r="233" spans="2:9" x14ac:dyDescent="0.25">
      <c r="B233" s="10" t="s">
        <v>246</v>
      </c>
      <c r="C233" s="26">
        <v>32025213340</v>
      </c>
      <c r="D233" s="26">
        <v>32292528075</v>
      </c>
      <c r="G233" s="10" t="s">
        <v>133</v>
      </c>
      <c r="H233" s="26">
        <v>744711946</v>
      </c>
      <c r="I233" s="26">
        <v>856429025</v>
      </c>
    </row>
    <row r="234" spans="2:9" x14ac:dyDescent="0.25">
      <c r="B234" s="10" t="s">
        <v>247</v>
      </c>
      <c r="C234" s="26">
        <v>2626682229</v>
      </c>
      <c r="D234" s="26">
        <v>2882791904</v>
      </c>
      <c r="G234" s="10" t="s">
        <v>343</v>
      </c>
      <c r="H234" s="26">
        <v>801311436</v>
      </c>
      <c r="I234" s="26">
        <v>845463126</v>
      </c>
    </row>
    <row r="235" spans="2:9" x14ac:dyDescent="0.25">
      <c r="B235" s="10" t="s">
        <v>248</v>
      </c>
      <c r="C235" s="26">
        <v>2083334459</v>
      </c>
      <c r="D235" s="26">
        <v>2152469561</v>
      </c>
      <c r="G235" s="10" t="s">
        <v>224</v>
      </c>
      <c r="H235" s="26">
        <v>786293314</v>
      </c>
      <c r="I235" s="26">
        <v>834728043</v>
      </c>
    </row>
    <row r="236" spans="2:9" x14ac:dyDescent="0.25">
      <c r="B236" s="10" t="s">
        <v>249</v>
      </c>
      <c r="C236" s="26">
        <v>132341494</v>
      </c>
      <c r="D236" s="26">
        <v>214741863</v>
      </c>
      <c r="G236" s="10" t="s">
        <v>321</v>
      </c>
      <c r="H236" s="26">
        <v>837201112</v>
      </c>
      <c r="I236" s="26">
        <v>831729939</v>
      </c>
    </row>
    <row r="237" spans="2:9" x14ac:dyDescent="0.25">
      <c r="B237" s="10" t="s">
        <v>250</v>
      </c>
      <c r="C237" s="26">
        <v>15172620472</v>
      </c>
      <c r="D237" s="26">
        <v>16083862168</v>
      </c>
      <c r="G237" s="10" t="s">
        <v>309</v>
      </c>
      <c r="H237" s="26">
        <v>742614427</v>
      </c>
      <c r="I237" s="26">
        <v>828224669</v>
      </c>
    </row>
    <row r="238" spans="2:9" x14ac:dyDescent="0.25">
      <c r="B238" s="10" t="s">
        <v>251</v>
      </c>
      <c r="C238" s="26">
        <v>422895434</v>
      </c>
      <c r="D238" s="26">
        <v>453602041</v>
      </c>
      <c r="G238" s="10" t="s">
        <v>226</v>
      </c>
      <c r="H238" s="26">
        <v>854254765</v>
      </c>
      <c r="I238" s="26">
        <v>826056438</v>
      </c>
    </row>
    <row r="239" spans="2:9" x14ac:dyDescent="0.25">
      <c r="B239" s="10" t="s">
        <v>252</v>
      </c>
      <c r="C239" s="26">
        <v>259626899</v>
      </c>
      <c r="D239" s="26">
        <v>404025880</v>
      </c>
      <c r="G239" s="10" t="s">
        <v>179</v>
      </c>
      <c r="H239" s="26">
        <v>777990411</v>
      </c>
      <c r="I239" s="26">
        <v>808915220</v>
      </c>
    </row>
    <row r="240" spans="2:9" x14ac:dyDescent="0.25">
      <c r="B240" s="10" t="s">
        <v>253</v>
      </c>
      <c r="C240" s="26">
        <v>19923557275</v>
      </c>
      <c r="D240" s="26">
        <v>20038381768</v>
      </c>
      <c r="G240" s="10" t="s">
        <v>214</v>
      </c>
      <c r="H240" s="26">
        <v>811839558</v>
      </c>
      <c r="I240" s="26">
        <v>806459935</v>
      </c>
    </row>
    <row r="241" spans="2:9" x14ac:dyDescent="0.25">
      <c r="B241" s="10" t="s">
        <v>254</v>
      </c>
      <c r="C241" s="26">
        <v>37265805</v>
      </c>
      <c r="D241" s="26">
        <v>40178512</v>
      </c>
      <c r="G241" s="10" t="s">
        <v>151</v>
      </c>
      <c r="H241" s="26">
        <v>728297459</v>
      </c>
      <c r="I241" s="26">
        <v>799477292</v>
      </c>
    </row>
    <row r="242" spans="2:9" x14ac:dyDescent="0.25">
      <c r="B242" s="10" t="s">
        <v>255</v>
      </c>
      <c r="C242" s="26">
        <v>202154259</v>
      </c>
      <c r="D242" s="26">
        <v>238728694</v>
      </c>
      <c r="G242" s="10" t="s">
        <v>98</v>
      </c>
      <c r="H242" s="26">
        <v>692687463</v>
      </c>
      <c r="I242" s="26">
        <v>796904677</v>
      </c>
    </row>
    <row r="243" spans="2:9" x14ac:dyDescent="0.25">
      <c r="B243" s="10" t="s">
        <v>256</v>
      </c>
      <c r="C243" s="26">
        <v>1893844923</v>
      </c>
      <c r="D243" s="26">
        <v>2010656988</v>
      </c>
      <c r="G243" s="10" t="s">
        <v>192</v>
      </c>
      <c r="H243" s="26">
        <v>679473586</v>
      </c>
      <c r="I243" s="26">
        <v>789312743</v>
      </c>
    </row>
    <row r="244" spans="2:9" x14ac:dyDescent="0.25">
      <c r="B244" s="10" t="s">
        <v>257</v>
      </c>
      <c r="C244" s="26">
        <v>599919052</v>
      </c>
      <c r="D244" s="26">
        <v>613542348</v>
      </c>
      <c r="G244" s="10" t="s">
        <v>147</v>
      </c>
      <c r="H244" s="26">
        <v>861339565</v>
      </c>
      <c r="I244" s="26">
        <v>784283584</v>
      </c>
    </row>
    <row r="245" spans="2:9" x14ac:dyDescent="0.25">
      <c r="B245" s="10" t="s">
        <v>258</v>
      </c>
      <c r="C245" s="26">
        <v>68262368</v>
      </c>
      <c r="D245" s="26">
        <v>66077224</v>
      </c>
      <c r="G245" s="10" t="s">
        <v>121</v>
      </c>
      <c r="H245" s="26">
        <v>682971405</v>
      </c>
      <c r="I245" s="26">
        <v>781902144</v>
      </c>
    </row>
    <row r="246" spans="2:9" x14ac:dyDescent="0.25">
      <c r="B246" s="10" t="s">
        <v>259</v>
      </c>
      <c r="C246" s="26">
        <v>1904522599</v>
      </c>
      <c r="D246" s="26">
        <v>2230248290</v>
      </c>
      <c r="G246" s="10" t="s">
        <v>198</v>
      </c>
      <c r="H246" s="26">
        <v>660263024</v>
      </c>
      <c r="I246" s="26">
        <v>763979251</v>
      </c>
    </row>
    <row r="247" spans="2:9" x14ac:dyDescent="0.25">
      <c r="B247" s="10" t="s">
        <v>260</v>
      </c>
      <c r="C247" s="26">
        <v>191555182</v>
      </c>
      <c r="D247" s="26">
        <v>228920264</v>
      </c>
      <c r="G247" s="10" t="s">
        <v>229</v>
      </c>
      <c r="H247" s="26">
        <v>706309094</v>
      </c>
      <c r="I247" s="26">
        <v>744756169</v>
      </c>
    </row>
    <row r="248" spans="2:9" x14ac:dyDescent="0.25">
      <c r="B248" s="10" t="s">
        <v>261</v>
      </c>
      <c r="C248" s="26">
        <v>938525887</v>
      </c>
      <c r="D248" s="26">
        <v>1012501223</v>
      </c>
      <c r="G248" s="10" t="s">
        <v>176</v>
      </c>
      <c r="H248" s="26">
        <v>671785285</v>
      </c>
      <c r="I248" s="26">
        <v>729454146</v>
      </c>
    </row>
    <row r="249" spans="2:9" x14ac:dyDescent="0.25">
      <c r="B249" s="10" t="s">
        <v>262</v>
      </c>
      <c r="C249" s="26">
        <v>140361285</v>
      </c>
      <c r="D249" s="26">
        <v>142280792</v>
      </c>
      <c r="G249" s="10" t="s">
        <v>94</v>
      </c>
      <c r="H249" s="26">
        <v>559832650</v>
      </c>
      <c r="I249" s="26">
        <v>719022086</v>
      </c>
    </row>
    <row r="250" spans="2:9" x14ac:dyDescent="0.25">
      <c r="B250" s="10" t="s">
        <v>263</v>
      </c>
      <c r="C250" s="26">
        <v>589052178</v>
      </c>
      <c r="D250" s="26">
        <v>574902363</v>
      </c>
      <c r="G250" s="10" t="s">
        <v>219</v>
      </c>
      <c r="H250" s="26">
        <v>626370395</v>
      </c>
      <c r="I250" s="26">
        <v>706834035</v>
      </c>
    </row>
    <row r="251" spans="2:9" x14ac:dyDescent="0.25">
      <c r="B251" s="10" t="s">
        <v>264</v>
      </c>
      <c r="C251" s="26">
        <v>38986430371</v>
      </c>
      <c r="D251" s="26">
        <v>40727453937</v>
      </c>
      <c r="G251" s="10" t="s">
        <v>74</v>
      </c>
      <c r="H251" s="26">
        <v>606989433</v>
      </c>
      <c r="I251" s="26">
        <v>672366868</v>
      </c>
    </row>
    <row r="252" spans="2:9" x14ac:dyDescent="0.25">
      <c r="B252" s="10" t="s">
        <v>265</v>
      </c>
      <c r="C252" s="26">
        <v>988494258</v>
      </c>
      <c r="D252" s="26">
        <v>1019837597</v>
      </c>
      <c r="G252" s="10" t="s">
        <v>270</v>
      </c>
      <c r="H252" s="26">
        <v>653739835</v>
      </c>
      <c r="I252" s="26">
        <v>669202145</v>
      </c>
    </row>
    <row r="253" spans="2:9" x14ac:dyDescent="0.25">
      <c r="B253" s="10" t="s">
        <v>266</v>
      </c>
      <c r="C253" s="26">
        <v>1087596369</v>
      </c>
      <c r="D253" s="26">
        <v>1168993474</v>
      </c>
      <c r="G253" s="10" t="s">
        <v>64</v>
      </c>
      <c r="H253" s="26">
        <v>591716376</v>
      </c>
      <c r="I253" s="26">
        <v>665114702</v>
      </c>
    </row>
    <row r="254" spans="2:9" x14ac:dyDescent="0.25">
      <c r="B254" s="10" t="s">
        <v>267</v>
      </c>
      <c r="C254" s="26">
        <v>5435221812</v>
      </c>
      <c r="D254" s="26">
        <v>5993496732</v>
      </c>
      <c r="G254" s="10" t="s">
        <v>105</v>
      </c>
      <c r="H254" s="26">
        <v>613845670</v>
      </c>
      <c r="I254" s="26">
        <v>663148719</v>
      </c>
    </row>
    <row r="255" spans="2:9" x14ac:dyDescent="0.25">
      <c r="B255" s="10" t="s">
        <v>268</v>
      </c>
      <c r="C255" s="26">
        <v>9199010513</v>
      </c>
      <c r="D255" s="26">
        <v>10060292141</v>
      </c>
      <c r="G255" s="10" t="s">
        <v>189</v>
      </c>
      <c r="H255" s="26">
        <v>629997736</v>
      </c>
      <c r="I255" s="26">
        <v>645830876</v>
      </c>
    </row>
    <row r="256" spans="2:9" x14ac:dyDescent="0.25">
      <c r="B256" s="10" t="s">
        <v>269</v>
      </c>
      <c r="C256" s="26">
        <v>110107920</v>
      </c>
      <c r="D256" s="26">
        <v>106844082</v>
      </c>
      <c r="G256" s="10" t="s">
        <v>123</v>
      </c>
      <c r="H256" s="26">
        <v>620637485</v>
      </c>
      <c r="I256" s="26">
        <v>636392790</v>
      </c>
    </row>
    <row r="257" spans="2:9" x14ac:dyDescent="0.25">
      <c r="B257" s="10" t="s">
        <v>270</v>
      </c>
      <c r="C257" s="26">
        <v>653739835</v>
      </c>
      <c r="D257" s="26">
        <v>669202145</v>
      </c>
      <c r="G257" s="10" t="s">
        <v>216</v>
      </c>
      <c r="H257" s="26">
        <v>601607962</v>
      </c>
      <c r="I257" s="26">
        <v>635396973</v>
      </c>
    </row>
    <row r="258" spans="2:9" x14ac:dyDescent="0.25">
      <c r="B258" s="10" t="s">
        <v>271</v>
      </c>
      <c r="C258" s="26">
        <v>7938109378</v>
      </c>
      <c r="D258" s="26">
        <v>8347956306</v>
      </c>
      <c r="G258" s="10" t="s">
        <v>119</v>
      </c>
      <c r="H258" s="26">
        <v>589695257</v>
      </c>
      <c r="I258" s="26">
        <v>631186360</v>
      </c>
    </row>
    <row r="259" spans="2:9" x14ac:dyDescent="0.25">
      <c r="B259" s="10" t="s">
        <v>272</v>
      </c>
      <c r="C259" s="26">
        <v>4403087785</v>
      </c>
      <c r="D259" s="26">
        <v>4656345477</v>
      </c>
      <c r="G259" s="10" t="s">
        <v>152</v>
      </c>
      <c r="H259" s="26">
        <v>534030613</v>
      </c>
      <c r="I259" s="26">
        <v>627587758</v>
      </c>
    </row>
    <row r="260" spans="2:9" x14ac:dyDescent="0.25">
      <c r="B260" s="10" t="s">
        <v>273</v>
      </c>
      <c r="C260" s="26">
        <v>588210571</v>
      </c>
      <c r="D260" s="26">
        <v>621075736</v>
      </c>
      <c r="G260" s="10" t="s">
        <v>273</v>
      </c>
      <c r="H260" s="26">
        <v>588210571</v>
      </c>
      <c r="I260" s="26">
        <v>621075736</v>
      </c>
    </row>
    <row r="261" spans="2:9" x14ac:dyDescent="0.25">
      <c r="B261" s="10" t="s">
        <v>274</v>
      </c>
      <c r="C261" s="26">
        <v>21646002415</v>
      </c>
      <c r="D261" s="26">
        <v>23194548706</v>
      </c>
      <c r="G261" s="10" t="s">
        <v>196</v>
      </c>
      <c r="H261" s="26">
        <v>555477208</v>
      </c>
      <c r="I261" s="26">
        <v>613637993</v>
      </c>
    </row>
    <row r="262" spans="2:9" x14ac:dyDescent="0.25">
      <c r="B262" s="10" t="s">
        <v>275</v>
      </c>
      <c r="C262" s="26">
        <v>1181129382</v>
      </c>
      <c r="D262" s="26">
        <v>1107368051</v>
      </c>
      <c r="G262" s="10" t="s">
        <v>257</v>
      </c>
      <c r="H262" s="26">
        <v>599919052</v>
      </c>
      <c r="I262" s="26">
        <v>613542348</v>
      </c>
    </row>
    <row r="263" spans="2:9" x14ac:dyDescent="0.25">
      <c r="B263" s="10" t="s">
        <v>276</v>
      </c>
      <c r="C263" s="26">
        <v>564015298</v>
      </c>
      <c r="D263" s="26">
        <v>603305557</v>
      </c>
      <c r="G263" s="10" t="s">
        <v>32</v>
      </c>
      <c r="H263" s="26">
        <v>532789806</v>
      </c>
      <c r="I263" s="26">
        <v>605382889</v>
      </c>
    </row>
    <row r="264" spans="2:9" x14ac:dyDescent="0.25">
      <c r="B264" s="10" t="s">
        <v>277</v>
      </c>
      <c r="C264" s="26">
        <v>13015019558</v>
      </c>
      <c r="D264" s="26">
        <v>13312824238</v>
      </c>
      <c r="G264" s="10" t="s">
        <v>276</v>
      </c>
      <c r="H264" s="26">
        <v>564015298</v>
      </c>
      <c r="I264" s="26">
        <v>603305557</v>
      </c>
    </row>
    <row r="265" spans="2:9" x14ac:dyDescent="0.25">
      <c r="B265" s="10" t="s">
        <v>278</v>
      </c>
      <c r="C265" s="26">
        <v>561313286</v>
      </c>
      <c r="D265" s="26">
        <v>601318073</v>
      </c>
      <c r="G265" s="10" t="s">
        <v>278</v>
      </c>
      <c r="H265" s="26">
        <v>561313286</v>
      </c>
      <c r="I265" s="26">
        <v>601318073</v>
      </c>
    </row>
    <row r="266" spans="2:9" x14ac:dyDescent="0.25">
      <c r="B266" s="10" t="s">
        <v>279</v>
      </c>
      <c r="C266" s="26">
        <v>16540269223</v>
      </c>
      <c r="D266" s="26">
        <v>17353171580</v>
      </c>
      <c r="G266" s="10" t="s">
        <v>236</v>
      </c>
      <c r="H266" s="26">
        <v>541622048</v>
      </c>
      <c r="I266" s="26">
        <v>590608221</v>
      </c>
    </row>
    <row r="267" spans="2:9" x14ac:dyDescent="0.25">
      <c r="B267" s="10" t="s">
        <v>280</v>
      </c>
      <c r="C267" s="26">
        <v>4854261497</v>
      </c>
      <c r="D267" s="26">
        <v>5081834923</v>
      </c>
      <c r="G267" s="10" t="s">
        <v>52</v>
      </c>
      <c r="H267" s="26">
        <v>602813874</v>
      </c>
      <c r="I267" s="26">
        <v>579668261</v>
      </c>
    </row>
    <row r="268" spans="2:9" x14ac:dyDescent="0.25">
      <c r="B268" s="10" t="s">
        <v>281</v>
      </c>
      <c r="C268" s="26">
        <v>5007072214</v>
      </c>
      <c r="D268" s="26">
        <v>5078477179</v>
      </c>
      <c r="G268" s="10" t="s">
        <v>303</v>
      </c>
      <c r="H268" s="26">
        <v>542893275</v>
      </c>
      <c r="I268" s="26">
        <v>576073507</v>
      </c>
    </row>
    <row r="269" spans="2:9" x14ac:dyDescent="0.25">
      <c r="B269" s="10" t="s">
        <v>282</v>
      </c>
      <c r="C269" s="26">
        <v>1314589670</v>
      </c>
      <c r="D269" s="26">
        <v>1442421115</v>
      </c>
      <c r="G269" s="10" t="s">
        <v>263</v>
      </c>
      <c r="H269" s="26">
        <v>589052178</v>
      </c>
      <c r="I269" s="26">
        <v>574902363</v>
      </c>
    </row>
    <row r="270" spans="2:9" x14ac:dyDescent="0.25">
      <c r="B270" s="10" t="s">
        <v>283</v>
      </c>
      <c r="C270" s="26">
        <v>1243326815</v>
      </c>
      <c r="D270" s="26">
        <v>1480145668</v>
      </c>
      <c r="G270" s="10" t="s">
        <v>314</v>
      </c>
      <c r="H270" s="26">
        <v>547815209</v>
      </c>
      <c r="I270" s="26">
        <v>574456096</v>
      </c>
    </row>
    <row r="271" spans="2:9" x14ac:dyDescent="0.25">
      <c r="B271" s="10" t="s">
        <v>284</v>
      </c>
      <c r="C271" s="26">
        <v>2743088425</v>
      </c>
      <c r="D271" s="26">
        <v>3031981346</v>
      </c>
      <c r="G271" s="10" t="s">
        <v>63</v>
      </c>
      <c r="H271" s="26">
        <v>482095581</v>
      </c>
      <c r="I271" s="26">
        <v>566538726</v>
      </c>
    </row>
    <row r="272" spans="2:9" x14ac:dyDescent="0.25">
      <c r="B272" s="10" t="s">
        <v>285</v>
      </c>
      <c r="C272" s="26">
        <v>1029977485</v>
      </c>
      <c r="D272" s="26">
        <v>1046261768</v>
      </c>
      <c r="G272" s="10" t="s">
        <v>227</v>
      </c>
      <c r="H272" s="26">
        <v>541159051</v>
      </c>
      <c r="I272" s="26">
        <v>561501355</v>
      </c>
    </row>
    <row r="273" spans="2:9" x14ac:dyDescent="0.25">
      <c r="B273" s="10" t="s">
        <v>286</v>
      </c>
      <c r="C273" s="26">
        <v>132654225</v>
      </c>
      <c r="D273" s="26">
        <v>130056456</v>
      </c>
      <c r="G273" s="10" t="s">
        <v>339</v>
      </c>
      <c r="H273" s="26">
        <v>531152368</v>
      </c>
      <c r="I273" s="26">
        <v>546527296</v>
      </c>
    </row>
    <row r="274" spans="2:9" x14ac:dyDescent="0.25">
      <c r="B274" s="10" t="s">
        <v>287</v>
      </c>
      <c r="C274" s="26">
        <v>260572720</v>
      </c>
      <c r="D274" s="26">
        <v>322244205</v>
      </c>
      <c r="G274" s="10" t="s">
        <v>161</v>
      </c>
      <c r="H274" s="26">
        <v>551624146</v>
      </c>
      <c r="I274" s="26">
        <v>538841030</v>
      </c>
    </row>
    <row r="275" spans="2:9" x14ac:dyDescent="0.25">
      <c r="B275" s="10" t="s">
        <v>288</v>
      </c>
      <c r="C275" s="26">
        <v>1397796339</v>
      </c>
      <c r="D275" s="26">
        <v>1420745963</v>
      </c>
      <c r="G275" s="10" t="s">
        <v>41</v>
      </c>
      <c r="H275" s="26">
        <v>515089163</v>
      </c>
      <c r="I275" s="26">
        <v>523049297</v>
      </c>
    </row>
    <row r="276" spans="2:9" x14ac:dyDescent="0.25">
      <c r="B276" s="10" t="s">
        <v>289</v>
      </c>
      <c r="C276" s="26">
        <v>244228649</v>
      </c>
      <c r="D276" s="26">
        <v>259164387</v>
      </c>
      <c r="G276" s="10" t="s">
        <v>184</v>
      </c>
      <c r="H276" s="26">
        <v>465102477</v>
      </c>
      <c r="I276" s="26">
        <v>508018107</v>
      </c>
    </row>
    <row r="277" spans="2:9" x14ac:dyDescent="0.25">
      <c r="B277" s="10" t="s">
        <v>290</v>
      </c>
      <c r="C277" s="26">
        <v>2044670859</v>
      </c>
      <c r="D277" s="26">
        <v>2247081703</v>
      </c>
      <c r="G277" s="10" t="s">
        <v>164</v>
      </c>
      <c r="H277" s="26">
        <v>502782363</v>
      </c>
      <c r="I277" s="26">
        <v>507431042</v>
      </c>
    </row>
    <row r="278" spans="2:9" x14ac:dyDescent="0.25">
      <c r="B278" s="10" t="s">
        <v>291</v>
      </c>
      <c r="C278" s="26">
        <v>1791754053</v>
      </c>
      <c r="D278" s="26">
        <v>1831748707</v>
      </c>
      <c r="G278" s="10" t="s">
        <v>298</v>
      </c>
      <c r="H278" s="26">
        <v>433590132</v>
      </c>
      <c r="I278" s="26">
        <v>498163298</v>
      </c>
    </row>
    <row r="279" spans="2:9" x14ac:dyDescent="0.25">
      <c r="B279" s="10" t="s">
        <v>292</v>
      </c>
      <c r="C279" s="26">
        <v>1222959932</v>
      </c>
      <c r="D279" s="26">
        <v>1646289344</v>
      </c>
      <c r="G279" s="10" t="s">
        <v>302</v>
      </c>
      <c r="H279" s="26">
        <v>409225327</v>
      </c>
      <c r="I279" s="26">
        <v>492022833</v>
      </c>
    </row>
    <row r="280" spans="2:9" x14ac:dyDescent="0.25">
      <c r="B280" s="10" t="s">
        <v>293</v>
      </c>
      <c r="C280" s="26">
        <v>8047005342</v>
      </c>
      <c r="D280" s="26">
        <v>9453075575</v>
      </c>
      <c r="G280" s="10" t="s">
        <v>107</v>
      </c>
      <c r="H280" s="26">
        <v>410923815</v>
      </c>
      <c r="I280" s="26">
        <v>480225741</v>
      </c>
    </row>
    <row r="281" spans="2:9" x14ac:dyDescent="0.25">
      <c r="B281" s="10" t="s">
        <v>294</v>
      </c>
      <c r="C281" s="26">
        <v>35868510649</v>
      </c>
      <c r="D281" s="26">
        <v>37040246359</v>
      </c>
      <c r="G281" s="10" t="s">
        <v>43</v>
      </c>
      <c r="H281" s="26">
        <v>421156920</v>
      </c>
      <c r="I281" s="26">
        <v>472289585</v>
      </c>
    </row>
    <row r="282" spans="2:9" x14ac:dyDescent="0.25">
      <c r="B282" s="10" t="s">
        <v>295</v>
      </c>
      <c r="C282" s="26">
        <v>3318914415</v>
      </c>
      <c r="D282" s="26">
        <v>3541625022</v>
      </c>
      <c r="G282" s="10" t="s">
        <v>56</v>
      </c>
      <c r="H282" s="26">
        <v>502273286</v>
      </c>
      <c r="I282" s="26">
        <v>465498943</v>
      </c>
    </row>
    <row r="283" spans="2:9" x14ac:dyDescent="0.25">
      <c r="B283" s="10" t="s">
        <v>296</v>
      </c>
      <c r="C283" s="26">
        <v>2644913413</v>
      </c>
      <c r="D283" s="26">
        <v>2802490124</v>
      </c>
      <c r="G283" s="10" t="s">
        <v>67</v>
      </c>
      <c r="H283" s="26">
        <v>419138931</v>
      </c>
      <c r="I283" s="26">
        <v>461197885</v>
      </c>
    </row>
    <row r="284" spans="2:9" x14ac:dyDescent="0.25">
      <c r="B284" s="10" t="s">
        <v>297</v>
      </c>
      <c r="C284" s="26">
        <v>1669991773</v>
      </c>
      <c r="D284" s="26">
        <v>1712038505</v>
      </c>
      <c r="G284" s="10" t="s">
        <v>92</v>
      </c>
      <c r="H284" s="26">
        <v>376527899</v>
      </c>
      <c r="I284" s="26">
        <v>456552404</v>
      </c>
    </row>
    <row r="285" spans="2:9" x14ac:dyDescent="0.25">
      <c r="B285" s="10" t="s">
        <v>298</v>
      </c>
      <c r="C285" s="26">
        <v>433590132</v>
      </c>
      <c r="D285" s="26">
        <v>498163298</v>
      </c>
      <c r="G285" s="10" t="s">
        <v>251</v>
      </c>
      <c r="H285" s="26">
        <v>422895434</v>
      </c>
      <c r="I285" s="26">
        <v>453602041</v>
      </c>
    </row>
    <row r="286" spans="2:9" x14ac:dyDescent="0.25">
      <c r="B286" s="10" t="s">
        <v>299</v>
      </c>
      <c r="C286" s="26">
        <v>2914483040</v>
      </c>
      <c r="D286" s="26">
        <v>3147624409</v>
      </c>
      <c r="G286" s="10" t="s">
        <v>329</v>
      </c>
      <c r="H286" s="26">
        <v>336888278</v>
      </c>
      <c r="I286" s="26">
        <v>450981870</v>
      </c>
    </row>
    <row r="287" spans="2:9" x14ac:dyDescent="0.25">
      <c r="B287" s="10" t="s">
        <v>300</v>
      </c>
      <c r="C287" s="26">
        <v>4802928727</v>
      </c>
      <c r="D287" s="26">
        <v>4949474872</v>
      </c>
      <c r="G287" s="10" t="s">
        <v>18</v>
      </c>
      <c r="H287" s="26">
        <v>401154719</v>
      </c>
      <c r="I287" s="26">
        <v>443301501</v>
      </c>
    </row>
    <row r="288" spans="2:9" x14ac:dyDescent="0.25">
      <c r="B288" s="10" t="s">
        <v>301</v>
      </c>
      <c r="C288" s="26">
        <v>8419437601</v>
      </c>
      <c r="D288" s="26">
        <v>9106061784</v>
      </c>
      <c r="G288" s="10" t="s">
        <v>103</v>
      </c>
      <c r="H288" s="26">
        <v>447770695</v>
      </c>
      <c r="I288" s="26">
        <v>442912835</v>
      </c>
    </row>
    <row r="289" spans="2:9" x14ac:dyDescent="0.25">
      <c r="B289" s="10" t="s">
        <v>302</v>
      </c>
      <c r="C289" s="26">
        <v>409225327</v>
      </c>
      <c r="D289" s="26">
        <v>492022833</v>
      </c>
      <c r="G289" s="10" t="s">
        <v>170</v>
      </c>
      <c r="H289" s="26">
        <v>431053538</v>
      </c>
      <c r="I289" s="26">
        <v>433645078</v>
      </c>
    </row>
    <row r="290" spans="2:9" x14ac:dyDescent="0.25">
      <c r="B290" s="10" t="s">
        <v>303</v>
      </c>
      <c r="C290" s="26">
        <v>542893275</v>
      </c>
      <c r="D290" s="26">
        <v>576073507</v>
      </c>
      <c r="G290" s="10" t="s">
        <v>62</v>
      </c>
      <c r="H290" s="26">
        <v>381834802</v>
      </c>
      <c r="I290" s="26">
        <v>432564830</v>
      </c>
    </row>
    <row r="291" spans="2:9" x14ac:dyDescent="0.25">
      <c r="B291" s="10" t="s">
        <v>304</v>
      </c>
      <c r="C291" s="26">
        <v>2454565937</v>
      </c>
      <c r="D291" s="26">
        <v>2461453527</v>
      </c>
      <c r="G291" s="10" t="s">
        <v>252</v>
      </c>
      <c r="H291" s="26">
        <v>259626899</v>
      </c>
      <c r="I291" s="26">
        <v>404025880</v>
      </c>
    </row>
    <row r="292" spans="2:9" x14ac:dyDescent="0.25">
      <c r="B292" s="10" t="s">
        <v>305</v>
      </c>
      <c r="C292" s="26">
        <v>7120377083</v>
      </c>
      <c r="D292" s="26">
        <v>6787094560</v>
      </c>
      <c r="G292" s="10" t="s">
        <v>194</v>
      </c>
      <c r="H292" s="26">
        <v>381568030</v>
      </c>
      <c r="I292" s="26">
        <v>379408911</v>
      </c>
    </row>
    <row r="293" spans="2:9" x14ac:dyDescent="0.25">
      <c r="B293" s="10" t="s">
        <v>306</v>
      </c>
      <c r="C293" s="26">
        <v>2413406071</v>
      </c>
      <c r="D293" s="26">
        <v>2557951715</v>
      </c>
      <c r="G293" s="10" t="s">
        <v>208</v>
      </c>
      <c r="H293" s="26">
        <v>326676481</v>
      </c>
      <c r="I293" s="26">
        <v>378151452</v>
      </c>
    </row>
    <row r="294" spans="2:9" x14ac:dyDescent="0.25">
      <c r="B294" s="10" t="s">
        <v>307</v>
      </c>
      <c r="C294" s="26">
        <v>287340583</v>
      </c>
      <c r="D294" s="26">
        <v>249757386</v>
      </c>
      <c r="G294" s="10" t="s">
        <v>332</v>
      </c>
      <c r="H294" s="26">
        <v>263718185</v>
      </c>
      <c r="I294" s="26">
        <v>371540170</v>
      </c>
    </row>
    <row r="295" spans="2:9" x14ac:dyDescent="0.25">
      <c r="B295" s="10" t="s">
        <v>308</v>
      </c>
      <c r="C295" s="26">
        <v>17685953626</v>
      </c>
      <c r="D295" s="26">
        <v>18515537361</v>
      </c>
      <c r="G295" s="10" t="s">
        <v>69</v>
      </c>
      <c r="H295" s="26">
        <v>331235262</v>
      </c>
      <c r="I295" s="26">
        <v>348982252</v>
      </c>
    </row>
    <row r="296" spans="2:9" x14ac:dyDescent="0.25">
      <c r="B296" s="10" t="s">
        <v>309</v>
      </c>
      <c r="C296" s="26">
        <v>742614427</v>
      </c>
      <c r="D296" s="26">
        <v>828224669</v>
      </c>
      <c r="G296" s="10" t="s">
        <v>287</v>
      </c>
      <c r="H296" s="26">
        <v>260572720</v>
      </c>
      <c r="I296" s="26">
        <v>322244205</v>
      </c>
    </row>
    <row r="297" spans="2:9" x14ac:dyDescent="0.25">
      <c r="B297" s="10" t="s">
        <v>310</v>
      </c>
      <c r="C297" s="26">
        <v>1006973756</v>
      </c>
      <c r="D297" s="26">
        <v>1024937003</v>
      </c>
      <c r="G297" s="10" t="s">
        <v>173</v>
      </c>
      <c r="H297" s="26">
        <v>275782920</v>
      </c>
      <c r="I297" s="26">
        <v>314652696</v>
      </c>
    </row>
    <row r="298" spans="2:9" x14ac:dyDescent="0.25">
      <c r="B298" s="10" t="s">
        <v>311</v>
      </c>
      <c r="C298" s="26">
        <v>841701723</v>
      </c>
      <c r="D298" s="26">
        <v>900466925</v>
      </c>
      <c r="G298" s="10" t="s">
        <v>337</v>
      </c>
      <c r="H298" s="26">
        <v>326710748</v>
      </c>
      <c r="I298" s="26">
        <v>314063182</v>
      </c>
    </row>
    <row r="299" spans="2:9" x14ac:dyDescent="0.25">
      <c r="B299" s="10" t="s">
        <v>312</v>
      </c>
      <c r="C299" s="26">
        <v>962722990</v>
      </c>
      <c r="D299" s="26">
        <v>1156383350</v>
      </c>
      <c r="G299" s="10" t="s">
        <v>19</v>
      </c>
      <c r="H299" s="26">
        <v>279301172</v>
      </c>
      <c r="I299" s="26">
        <v>309877075</v>
      </c>
    </row>
    <row r="300" spans="2:9" x14ac:dyDescent="0.25">
      <c r="B300" s="10" t="s">
        <v>313</v>
      </c>
      <c r="C300" s="26">
        <v>19451659750</v>
      </c>
      <c r="D300" s="26">
        <v>22505418027</v>
      </c>
      <c r="G300" s="10" t="s">
        <v>53</v>
      </c>
      <c r="H300" s="26">
        <v>275257561</v>
      </c>
      <c r="I300" s="26">
        <v>298355115</v>
      </c>
    </row>
    <row r="301" spans="2:9" x14ac:dyDescent="0.25">
      <c r="B301" s="10" t="s">
        <v>314</v>
      </c>
      <c r="C301" s="26">
        <v>547815209</v>
      </c>
      <c r="D301" s="26">
        <v>574456096</v>
      </c>
      <c r="G301" s="10" t="s">
        <v>65</v>
      </c>
      <c r="H301" s="26">
        <v>303633135</v>
      </c>
      <c r="I301" s="26">
        <v>290853970</v>
      </c>
    </row>
    <row r="302" spans="2:9" x14ac:dyDescent="0.25">
      <c r="B302" s="10" t="s">
        <v>315</v>
      </c>
      <c r="C302" s="26">
        <v>887461515</v>
      </c>
      <c r="D302" s="26">
        <v>903720611</v>
      </c>
      <c r="G302" s="10" t="s">
        <v>112</v>
      </c>
      <c r="H302" s="26">
        <v>217419871</v>
      </c>
      <c r="I302" s="26">
        <v>286485291</v>
      </c>
    </row>
    <row r="303" spans="2:9" x14ac:dyDescent="0.25">
      <c r="B303" s="10" t="s">
        <v>316</v>
      </c>
      <c r="C303" s="26">
        <v>57949451</v>
      </c>
      <c r="D303" s="26">
        <v>54890156</v>
      </c>
      <c r="G303" s="10" t="s">
        <v>26</v>
      </c>
      <c r="H303" s="26">
        <v>269514850</v>
      </c>
      <c r="I303" s="26">
        <v>281724673</v>
      </c>
    </row>
    <row r="304" spans="2:9" x14ac:dyDescent="0.25">
      <c r="B304" s="10" t="s">
        <v>317</v>
      </c>
      <c r="C304" s="26">
        <v>3795260320</v>
      </c>
      <c r="D304" s="26">
        <v>3774488698</v>
      </c>
      <c r="G304" s="10" t="s">
        <v>118</v>
      </c>
      <c r="H304" s="26">
        <v>209907738</v>
      </c>
      <c r="I304" s="26">
        <v>281487128</v>
      </c>
    </row>
    <row r="305" spans="2:9" x14ac:dyDescent="0.25">
      <c r="B305" s="10" t="s">
        <v>318</v>
      </c>
      <c r="C305" s="26">
        <v>1026046383</v>
      </c>
      <c r="D305" s="26">
        <v>1073403808</v>
      </c>
      <c r="G305" s="10" t="s">
        <v>80</v>
      </c>
      <c r="H305" s="26">
        <v>236343565</v>
      </c>
      <c r="I305" s="26">
        <v>275391099</v>
      </c>
    </row>
    <row r="306" spans="2:9" x14ac:dyDescent="0.25">
      <c r="B306" s="10" t="s">
        <v>319</v>
      </c>
      <c r="C306" s="26">
        <v>3572012754</v>
      </c>
      <c r="D306" s="26">
        <v>3729564928</v>
      </c>
      <c r="G306" s="10" t="s">
        <v>228</v>
      </c>
      <c r="H306" s="26">
        <v>211186956</v>
      </c>
      <c r="I306" s="26">
        <v>269398034</v>
      </c>
    </row>
    <row r="307" spans="2:9" x14ac:dyDescent="0.25">
      <c r="B307" s="10" t="s">
        <v>320</v>
      </c>
      <c r="C307" s="26">
        <v>829655437</v>
      </c>
      <c r="D307" s="26">
        <v>859907181</v>
      </c>
      <c r="G307" s="10" t="s">
        <v>91</v>
      </c>
      <c r="H307" s="26">
        <v>258820406</v>
      </c>
      <c r="I307" s="26">
        <v>268809462</v>
      </c>
    </row>
    <row r="308" spans="2:9" x14ac:dyDescent="0.25">
      <c r="B308" s="10" t="s">
        <v>321</v>
      </c>
      <c r="C308" s="26">
        <v>837201112</v>
      </c>
      <c r="D308" s="26">
        <v>831729939</v>
      </c>
      <c r="G308" s="10" t="s">
        <v>195</v>
      </c>
      <c r="H308" s="26">
        <v>277825804</v>
      </c>
      <c r="I308" s="26">
        <v>261400911</v>
      </c>
    </row>
    <row r="309" spans="2:9" x14ac:dyDescent="0.25">
      <c r="B309" s="10" t="s">
        <v>322</v>
      </c>
      <c r="C309" s="26">
        <v>120794980705</v>
      </c>
      <c r="D309" s="26">
        <v>119918604588</v>
      </c>
      <c r="G309" s="10" t="s">
        <v>289</v>
      </c>
      <c r="H309" s="26">
        <v>244228649</v>
      </c>
      <c r="I309" s="26">
        <v>259164387</v>
      </c>
    </row>
    <row r="310" spans="2:9" x14ac:dyDescent="0.25">
      <c r="B310" s="10" t="s">
        <v>323</v>
      </c>
      <c r="C310" s="26">
        <v>5788287352</v>
      </c>
      <c r="D310" s="26">
        <v>6187848023</v>
      </c>
      <c r="G310" s="10" t="s">
        <v>307</v>
      </c>
      <c r="H310" s="26">
        <v>287340583</v>
      </c>
      <c r="I310" s="26">
        <v>249757386</v>
      </c>
    </row>
    <row r="311" spans="2:9" x14ac:dyDescent="0.25">
      <c r="B311" s="10" t="s">
        <v>324</v>
      </c>
      <c r="C311" s="26">
        <v>3911887210</v>
      </c>
      <c r="D311" s="26">
        <v>4172270467</v>
      </c>
      <c r="G311" s="10" t="s">
        <v>186</v>
      </c>
      <c r="H311" s="26">
        <v>195238838</v>
      </c>
      <c r="I311" s="26">
        <v>239235013</v>
      </c>
    </row>
    <row r="312" spans="2:9" x14ac:dyDescent="0.25">
      <c r="B312" s="10" t="s">
        <v>325</v>
      </c>
      <c r="C312" s="26"/>
      <c r="D312" s="26"/>
      <c r="G312" s="10" t="s">
        <v>255</v>
      </c>
      <c r="H312" s="26">
        <v>202154259</v>
      </c>
      <c r="I312" s="26">
        <v>238728694</v>
      </c>
    </row>
    <row r="313" spans="2:9" x14ac:dyDescent="0.25">
      <c r="B313" s="10" t="s">
        <v>326</v>
      </c>
      <c r="C313" s="26">
        <v>7030082399</v>
      </c>
      <c r="D313" s="26">
        <v>7717940982</v>
      </c>
      <c r="G313" s="10" t="s">
        <v>84</v>
      </c>
      <c r="H313" s="26">
        <v>199010069</v>
      </c>
      <c r="I313" s="26">
        <v>237444371</v>
      </c>
    </row>
    <row r="314" spans="2:9" x14ac:dyDescent="0.25">
      <c r="B314" s="10" t="s">
        <v>327</v>
      </c>
      <c r="C314" s="26">
        <v>23698497254</v>
      </c>
      <c r="D314" s="26">
        <v>24738025813</v>
      </c>
      <c r="G314" s="10" t="s">
        <v>335</v>
      </c>
      <c r="H314" s="26">
        <v>201248138</v>
      </c>
      <c r="I314" s="26">
        <v>236266352</v>
      </c>
    </row>
    <row r="315" spans="2:9" x14ac:dyDescent="0.25">
      <c r="B315" s="10" t="s">
        <v>328</v>
      </c>
      <c r="C315" s="26">
        <v>22428128032</v>
      </c>
      <c r="D315" s="26">
        <v>21366129885</v>
      </c>
      <c r="G315" s="10" t="s">
        <v>144</v>
      </c>
      <c r="H315" s="26">
        <v>222356630</v>
      </c>
      <c r="I315" s="26">
        <v>234644195</v>
      </c>
    </row>
    <row r="316" spans="2:9" x14ac:dyDescent="0.25">
      <c r="B316" s="10" t="s">
        <v>329</v>
      </c>
      <c r="C316" s="26">
        <v>336888278</v>
      </c>
      <c r="D316" s="26">
        <v>450981870</v>
      </c>
      <c r="G316" s="10" t="s">
        <v>23</v>
      </c>
      <c r="H316" s="26">
        <v>166800446</v>
      </c>
      <c r="I316" s="26">
        <v>233197306</v>
      </c>
    </row>
    <row r="317" spans="2:9" x14ac:dyDescent="0.25">
      <c r="B317" s="10" t="s">
        <v>330</v>
      </c>
      <c r="C317" s="26">
        <v>38173209684</v>
      </c>
      <c r="D317" s="26">
        <v>40253194058</v>
      </c>
      <c r="G317" s="10" t="s">
        <v>260</v>
      </c>
      <c r="H317" s="26">
        <v>191555182</v>
      </c>
      <c r="I317" s="26">
        <v>228920264</v>
      </c>
    </row>
    <row r="318" spans="2:9" x14ac:dyDescent="0.25">
      <c r="B318" s="10" t="s">
        <v>331</v>
      </c>
      <c r="C318" s="26">
        <v>3454348597</v>
      </c>
      <c r="D318" s="26">
        <v>4168094384</v>
      </c>
      <c r="G318" s="10" t="s">
        <v>75</v>
      </c>
      <c r="H318" s="26">
        <v>205067385</v>
      </c>
      <c r="I318" s="26">
        <v>228477621</v>
      </c>
    </row>
    <row r="319" spans="2:9" x14ac:dyDescent="0.25">
      <c r="B319" s="10" t="s">
        <v>332</v>
      </c>
      <c r="C319" s="26">
        <v>263718185</v>
      </c>
      <c r="D319" s="26">
        <v>371540170</v>
      </c>
      <c r="G319" s="10" t="s">
        <v>60</v>
      </c>
      <c r="H319" s="26">
        <v>193128226</v>
      </c>
      <c r="I319" s="26">
        <v>226245028</v>
      </c>
    </row>
    <row r="320" spans="2:9" x14ac:dyDescent="0.25">
      <c r="B320" s="10" t="s">
        <v>333</v>
      </c>
      <c r="C320" s="26">
        <v>2049573946</v>
      </c>
      <c r="D320" s="26">
        <v>2083637670</v>
      </c>
      <c r="G320" s="10" t="s">
        <v>51</v>
      </c>
      <c r="H320" s="26">
        <v>204172213</v>
      </c>
      <c r="I320" s="26">
        <v>223512715</v>
      </c>
    </row>
    <row r="321" spans="2:9" x14ac:dyDescent="0.25">
      <c r="B321" s="10" t="s">
        <v>334</v>
      </c>
      <c r="C321" s="26">
        <v>2057124948</v>
      </c>
      <c r="D321" s="26">
        <v>2299575426</v>
      </c>
      <c r="G321" s="10" t="s">
        <v>110</v>
      </c>
      <c r="H321" s="26">
        <v>197857363</v>
      </c>
      <c r="I321" s="26">
        <v>221472727</v>
      </c>
    </row>
    <row r="322" spans="2:9" x14ac:dyDescent="0.25">
      <c r="B322" s="10" t="s">
        <v>335</v>
      </c>
      <c r="C322" s="26">
        <v>201248138</v>
      </c>
      <c r="D322" s="26">
        <v>236266352</v>
      </c>
      <c r="G322" s="10" t="s">
        <v>249</v>
      </c>
      <c r="H322" s="26">
        <v>132341494</v>
      </c>
      <c r="I322" s="26">
        <v>214741863</v>
      </c>
    </row>
    <row r="323" spans="2:9" x14ac:dyDescent="0.25">
      <c r="B323" s="10" t="s">
        <v>336</v>
      </c>
      <c r="C323" s="26">
        <v>1141155523</v>
      </c>
      <c r="D323" s="26">
        <v>1341450838</v>
      </c>
      <c r="G323" s="10" t="s">
        <v>237</v>
      </c>
      <c r="H323" s="26">
        <v>190841998</v>
      </c>
      <c r="I323" s="26">
        <v>196667343</v>
      </c>
    </row>
    <row r="324" spans="2:9" x14ac:dyDescent="0.25">
      <c r="B324" s="10" t="s">
        <v>337</v>
      </c>
      <c r="C324" s="26">
        <v>326710748</v>
      </c>
      <c r="D324" s="26">
        <v>314063182</v>
      </c>
      <c r="G324" s="10" t="s">
        <v>102</v>
      </c>
      <c r="H324" s="26">
        <v>190382941</v>
      </c>
      <c r="I324" s="26">
        <v>192663215</v>
      </c>
    </row>
    <row r="325" spans="2:9" x14ac:dyDescent="0.25">
      <c r="B325" s="10" t="s">
        <v>338</v>
      </c>
      <c r="C325" s="26">
        <v>3089532629</v>
      </c>
      <c r="D325" s="26">
        <v>3444544673</v>
      </c>
      <c r="G325" s="10" t="s">
        <v>20</v>
      </c>
      <c r="H325" s="26">
        <v>171543249</v>
      </c>
      <c r="I325" s="26">
        <v>181077180</v>
      </c>
    </row>
    <row r="326" spans="2:9" x14ac:dyDescent="0.25">
      <c r="B326" s="10" t="s">
        <v>339</v>
      </c>
      <c r="C326" s="26">
        <v>531152368</v>
      </c>
      <c r="D326" s="26">
        <v>546527296</v>
      </c>
      <c r="G326" s="10" t="s">
        <v>143</v>
      </c>
      <c r="H326" s="26">
        <v>211034966</v>
      </c>
      <c r="I326" s="26">
        <v>175290147</v>
      </c>
    </row>
    <row r="327" spans="2:9" x14ac:dyDescent="0.25">
      <c r="B327" s="10" t="s">
        <v>340</v>
      </c>
      <c r="C327" s="26">
        <v>6362224</v>
      </c>
      <c r="D327" s="26">
        <v>4648793</v>
      </c>
      <c r="G327" s="10" t="s">
        <v>136</v>
      </c>
      <c r="H327" s="26">
        <v>152072560</v>
      </c>
      <c r="I327" s="26">
        <v>175030190</v>
      </c>
    </row>
    <row r="328" spans="2:9" x14ac:dyDescent="0.25">
      <c r="B328" s="10" t="s">
        <v>341</v>
      </c>
      <c r="C328" s="26">
        <v>1074104350</v>
      </c>
      <c r="D328" s="26">
        <v>1106935494</v>
      </c>
      <c r="G328" s="10" t="s">
        <v>342</v>
      </c>
      <c r="H328" s="26">
        <v>164763670</v>
      </c>
      <c r="I328" s="26">
        <v>172255193</v>
      </c>
    </row>
    <row r="329" spans="2:9" x14ac:dyDescent="0.25">
      <c r="B329" s="10" t="s">
        <v>342</v>
      </c>
      <c r="C329" s="26">
        <v>164763670</v>
      </c>
      <c r="D329" s="26">
        <v>172255193</v>
      </c>
      <c r="G329" s="10" t="s">
        <v>262</v>
      </c>
      <c r="H329" s="26">
        <v>140361285</v>
      </c>
      <c r="I329" s="26">
        <v>142280792</v>
      </c>
    </row>
    <row r="330" spans="2:9" x14ac:dyDescent="0.25">
      <c r="B330" s="10" t="s">
        <v>343</v>
      </c>
      <c r="C330" s="26">
        <v>801311436</v>
      </c>
      <c r="D330" s="26">
        <v>845463126</v>
      </c>
      <c r="G330" s="10" t="s">
        <v>286</v>
      </c>
      <c r="H330" s="26">
        <v>132654225</v>
      </c>
      <c r="I330" s="26">
        <v>130056456</v>
      </c>
    </row>
    <row r="331" spans="2:9" x14ac:dyDescent="0.25">
      <c r="B331" s="10" t="s">
        <v>344</v>
      </c>
      <c r="C331" s="26">
        <v>17173667145</v>
      </c>
      <c r="D331" s="26">
        <v>18157209405</v>
      </c>
      <c r="G331" s="10" t="s">
        <v>269</v>
      </c>
      <c r="H331" s="26">
        <v>110107920</v>
      </c>
      <c r="I331" s="26">
        <v>106844082</v>
      </c>
    </row>
    <row r="332" spans="2:9" x14ac:dyDescent="0.25">
      <c r="B332" s="10" t="s">
        <v>345</v>
      </c>
      <c r="C332" s="26">
        <v>2934200347</v>
      </c>
      <c r="D332" s="26">
        <v>3137882651</v>
      </c>
      <c r="G332" s="10" t="s">
        <v>89</v>
      </c>
      <c r="H332" s="26">
        <v>89673253</v>
      </c>
      <c r="I332" s="26">
        <v>76113236</v>
      </c>
    </row>
    <row r="333" spans="2:9" x14ac:dyDescent="0.25">
      <c r="B333" s="10" t="s">
        <v>346</v>
      </c>
      <c r="C333" s="26">
        <v>24199354151</v>
      </c>
      <c r="D333" s="26">
        <v>24531778661</v>
      </c>
      <c r="G333" s="10" t="s">
        <v>258</v>
      </c>
      <c r="H333" s="26">
        <v>68262368</v>
      </c>
      <c r="I333" s="26">
        <v>66077224</v>
      </c>
    </row>
    <row r="334" spans="2:9" x14ac:dyDescent="0.25">
      <c r="B334" s="10" t="s">
        <v>347</v>
      </c>
      <c r="C334" s="26">
        <v>2163407829</v>
      </c>
      <c r="D334" s="26">
        <v>2127533061</v>
      </c>
      <c r="G334" s="10" t="s">
        <v>211</v>
      </c>
      <c r="H334" s="26">
        <v>73178232</v>
      </c>
      <c r="I334" s="26">
        <v>62490804</v>
      </c>
    </row>
    <row r="335" spans="2:9" x14ac:dyDescent="0.25">
      <c r="B335" s="10" t="s">
        <v>348</v>
      </c>
      <c r="C335" s="26">
        <v>2276832755</v>
      </c>
      <c r="D335" s="26">
        <v>2372990467</v>
      </c>
      <c r="G335" s="10" t="s">
        <v>316</v>
      </c>
      <c r="H335" s="26">
        <v>57949451</v>
      </c>
      <c r="I335" s="26">
        <v>54890156</v>
      </c>
    </row>
    <row r="336" spans="2:9" x14ac:dyDescent="0.25">
      <c r="B336" s="10" t="s">
        <v>349</v>
      </c>
      <c r="C336" s="26">
        <v>1254352075</v>
      </c>
      <c r="D336" s="26">
        <v>1408793194</v>
      </c>
      <c r="G336" s="10" t="s">
        <v>200</v>
      </c>
      <c r="H336" s="26">
        <v>50624037</v>
      </c>
      <c r="I336" s="26">
        <v>53226175</v>
      </c>
    </row>
    <row r="337" spans="2:9" x14ac:dyDescent="0.25">
      <c r="B337" s="10" t="s">
        <v>350</v>
      </c>
      <c r="C337" s="26">
        <v>2082537222</v>
      </c>
      <c r="D337" s="26">
        <v>1956684746</v>
      </c>
      <c r="G337" s="10" t="s">
        <v>122</v>
      </c>
      <c r="H337" s="26">
        <v>29505330</v>
      </c>
      <c r="I337" s="26">
        <v>46847714</v>
      </c>
    </row>
    <row r="338" spans="2:9" x14ac:dyDescent="0.25">
      <c r="B338" s="10" t="s">
        <v>351</v>
      </c>
      <c r="C338" s="26">
        <v>862941266</v>
      </c>
      <c r="D338" s="26">
        <v>880610980</v>
      </c>
      <c r="G338" s="10" t="s">
        <v>254</v>
      </c>
      <c r="H338" s="26">
        <v>37265805</v>
      </c>
      <c r="I338" s="26">
        <v>40178512</v>
      </c>
    </row>
    <row r="339" spans="2:9" x14ac:dyDescent="0.25">
      <c r="B339" s="10" t="s">
        <v>352</v>
      </c>
      <c r="C339" s="26">
        <v>5728978044</v>
      </c>
      <c r="D339" s="26">
        <v>5961191626</v>
      </c>
      <c r="G339" s="10" t="s">
        <v>202</v>
      </c>
      <c r="H339" s="26">
        <v>26289404</v>
      </c>
      <c r="I339" s="26">
        <v>28200252</v>
      </c>
    </row>
    <row r="340" spans="2:9" x14ac:dyDescent="0.25">
      <c r="B340" s="10" t="s">
        <v>353</v>
      </c>
      <c r="C340" s="26">
        <v>10203326753</v>
      </c>
      <c r="D340" s="26">
        <v>11228675001</v>
      </c>
      <c r="G340" s="10" t="s">
        <v>39</v>
      </c>
      <c r="H340" s="26">
        <v>16987810</v>
      </c>
      <c r="I340" s="26">
        <v>20333340</v>
      </c>
    </row>
    <row r="341" spans="2:9" x14ac:dyDescent="0.25">
      <c r="B341" s="10" t="s">
        <v>354</v>
      </c>
      <c r="C341" s="26">
        <v>65760007454</v>
      </c>
      <c r="D341" s="26">
        <v>69041894460</v>
      </c>
      <c r="G341" s="10" t="s">
        <v>129</v>
      </c>
      <c r="H341" s="26">
        <v>17569158</v>
      </c>
      <c r="I341" s="26">
        <v>18939560</v>
      </c>
    </row>
    <row r="342" spans="2:9" x14ac:dyDescent="0.25">
      <c r="B342" s="10" t="s">
        <v>355</v>
      </c>
      <c r="C342" s="26">
        <v>113670614540</v>
      </c>
      <c r="D342" s="26">
        <v>115516913698</v>
      </c>
      <c r="G342" s="10" t="s">
        <v>116</v>
      </c>
      <c r="H342" s="26">
        <v>10267601</v>
      </c>
      <c r="I342" s="26">
        <v>12716686</v>
      </c>
    </row>
    <row r="343" spans="2:9" x14ac:dyDescent="0.25">
      <c r="B343" s="10" t="s">
        <v>356</v>
      </c>
      <c r="C343" s="26">
        <v>1198149842</v>
      </c>
      <c r="D343" s="26">
        <v>1229662754</v>
      </c>
      <c r="G343" s="10" t="s">
        <v>71</v>
      </c>
      <c r="H343" s="26">
        <v>8262218</v>
      </c>
      <c r="I343" s="26">
        <v>6316853</v>
      </c>
    </row>
    <row r="344" spans="2:9" x14ac:dyDescent="0.25">
      <c r="B344" s="10" t="s">
        <v>357</v>
      </c>
      <c r="C344" s="26">
        <v>810757234</v>
      </c>
      <c r="D344" s="26">
        <v>964122098</v>
      </c>
      <c r="G344" s="10" t="s">
        <v>340</v>
      </c>
      <c r="H344" s="26">
        <v>6362224</v>
      </c>
      <c r="I344" s="26">
        <v>4648793</v>
      </c>
    </row>
    <row r="345" spans="2:9" x14ac:dyDescent="0.25">
      <c r="B345" s="10" t="s">
        <v>358</v>
      </c>
      <c r="C345" s="26">
        <v>1418072482</v>
      </c>
      <c r="D345" s="26">
        <v>1530761992</v>
      </c>
      <c r="G345" s="10" t="s">
        <v>114</v>
      </c>
      <c r="H345" s="26">
        <v>1620163</v>
      </c>
      <c r="I345" s="26">
        <v>1998922</v>
      </c>
    </row>
    <row r="346" spans="2:9" x14ac:dyDescent="0.25">
      <c r="B346" s="10" t="s">
        <v>359</v>
      </c>
      <c r="C346" s="26">
        <v>20088504413</v>
      </c>
      <c r="D346" s="26">
        <v>20868329855</v>
      </c>
      <c r="G346" s="10" t="s">
        <v>40</v>
      </c>
      <c r="H346" s="26">
        <v>711845</v>
      </c>
      <c r="I346" s="26">
        <v>639104</v>
      </c>
    </row>
    <row r="347" spans="2:9" x14ac:dyDescent="0.25">
      <c r="B347" s="25" t="s">
        <v>378</v>
      </c>
      <c r="C347" s="27">
        <v>2529081397933</v>
      </c>
      <c r="D347" s="27">
        <v>2614805610848</v>
      </c>
      <c r="G347" s="10" t="s">
        <v>238</v>
      </c>
      <c r="H347" s="26">
        <v>3940889</v>
      </c>
      <c r="I347" s="26"/>
    </row>
    <row r="348" spans="2:9" x14ac:dyDescent="0.25">
      <c r="G348" s="10" t="s">
        <v>240</v>
      </c>
      <c r="H348" s="26">
        <v>1534716</v>
      </c>
      <c r="I348" s="26"/>
    </row>
    <row r="349" spans="2:9" x14ac:dyDescent="0.25">
      <c r="G349" s="10" t="s">
        <v>325</v>
      </c>
      <c r="H349" s="26"/>
      <c r="I349" s="26"/>
    </row>
    <row r="350" spans="2:9" x14ac:dyDescent="0.25">
      <c r="G350" s="25" t="s">
        <v>378</v>
      </c>
      <c r="H350" s="27">
        <v>2529081397933</v>
      </c>
      <c r="I350" s="27">
        <v>2614805610848</v>
      </c>
    </row>
  </sheetData>
  <sortState ref="G4:I346">
    <sortCondition descending="1" ref="I4:I346"/>
  </sortState>
  <pageMargins left="0.7" right="0.7" top="0.75" bottom="0.75" header="0.3" footer="0.3"/>
  <ignoredErrors>
    <ignoredError sqref="N4:N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ED40-CC6A-4843-85E4-1D0506B403D8}">
  <dimension ref="A1:K42"/>
  <sheetViews>
    <sheetView topLeftCell="B1" workbookViewId="0">
      <selection activeCell="J8" sqref="J8"/>
    </sheetView>
  </sheetViews>
  <sheetFormatPr baseColWidth="10" defaultRowHeight="15" x14ac:dyDescent="0.25"/>
  <cols>
    <col min="2" max="2" width="52.85546875" bestFit="1" customWidth="1"/>
    <col min="3" max="3" width="19.28515625" customWidth="1"/>
    <col min="4" max="4" width="17.7109375" customWidth="1"/>
    <col min="6" max="6" width="17.140625" customWidth="1"/>
  </cols>
  <sheetData>
    <row r="1" spans="1:11" x14ac:dyDescent="0.25">
      <c r="F1" t="s">
        <v>569</v>
      </c>
    </row>
    <row r="2" spans="1:11" x14ac:dyDescent="0.25">
      <c r="C2">
        <v>2024</v>
      </c>
      <c r="D2">
        <v>2025</v>
      </c>
      <c r="F2" s="37"/>
      <c r="G2" s="37">
        <v>2024</v>
      </c>
      <c r="H2" s="42" t="s">
        <v>568</v>
      </c>
      <c r="I2" s="37">
        <v>2025</v>
      </c>
      <c r="J2" s="42" t="s">
        <v>568</v>
      </c>
      <c r="K2" s="42" t="s">
        <v>565</v>
      </c>
    </row>
    <row r="3" spans="1:11" x14ac:dyDescent="0.25">
      <c r="B3" t="s">
        <v>361</v>
      </c>
      <c r="C3" s="8"/>
      <c r="D3" s="8"/>
      <c r="F3" s="37"/>
      <c r="G3" s="42"/>
      <c r="H3" s="42"/>
      <c r="I3" s="42"/>
      <c r="J3" s="37"/>
      <c r="K3" s="37"/>
    </row>
    <row r="4" spans="1:11" x14ac:dyDescent="0.25">
      <c r="A4" t="s">
        <v>379</v>
      </c>
      <c r="B4" t="s">
        <v>363</v>
      </c>
      <c r="C4" s="24">
        <v>16755977888</v>
      </c>
      <c r="D4" s="24">
        <v>17396575018</v>
      </c>
      <c r="F4" s="37" t="s">
        <v>379</v>
      </c>
      <c r="G4" s="39">
        <f>+C4/1000000</f>
        <v>16755.977888000001</v>
      </c>
      <c r="H4" s="44">
        <f>+G4/G$20*100</f>
        <v>0.66253217083857185</v>
      </c>
      <c r="I4" s="39">
        <f>+D4/1000000</f>
        <v>17396.575018</v>
      </c>
      <c r="J4" s="44">
        <f>+I4/I$20*100</f>
        <v>0.66531045160019253</v>
      </c>
      <c r="K4" s="40">
        <f>+((I4/G4)-1)*100</f>
        <v>3.8230960573108153</v>
      </c>
    </row>
    <row r="5" spans="1:11" x14ac:dyDescent="0.25">
      <c r="A5" t="s">
        <v>380</v>
      </c>
      <c r="B5" t="s">
        <v>371</v>
      </c>
      <c r="C5" s="24">
        <v>49047828776</v>
      </c>
      <c r="D5" s="24">
        <v>44253254892</v>
      </c>
      <c r="F5" s="37" t="s">
        <v>380</v>
      </c>
      <c r="G5" s="39">
        <f t="shared" ref="G5:G20" si="0">+C5/1000000</f>
        <v>49047.828776000002</v>
      </c>
      <c r="H5" s="44">
        <f t="shared" ref="H5:J20" si="1">+G5/G$20*100</f>
        <v>1.9393535066165306</v>
      </c>
      <c r="I5" s="39">
        <f t="shared" ref="I5:I20" si="2">+D5/1000000</f>
        <v>44253.254891999997</v>
      </c>
      <c r="J5" s="44">
        <f t="shared" si="1"/>
        <v>1.692410889299276</v>
      </c>
      <c r="K5" s="40">
        <f t="shared" ref="K5:K20" si="3">+((I5/G5)-1)*100</f>
        <v>-9.7753030126913174</v>
      </c>
    </row>
    <row r="6" spans="1:11" x14ac:dyDescent="0.25">
      <c r="A6" t="s">
        <v>381</v>
      </c>
      <c r="B6" t="s">
        <v>362</v>
      </c>
      <c r="C6" s="24">
        <v>89641965277</v>
      </c>
      <c r="D6" s="24">
        <v>97382465629</v>
      </c>
      <c r="F6" s="37" t="s">
        <v>381</v>
      </c>
      <c r="G6" s="39">
        <f t="shared" si="0"/>
        <v>89641.965276999996</v>
      </c>
      <c r="H6" s="44">
        <f t="shared" si="1"/>
        <v>3.5444476144683894</v>
      </c>
      <c r="I6" s="39">
        <f t="shared" si="2"/>
        <v>97382.465628999998</v>
      </c>
      <c r="J6" s="44">
        <f t="shared" si="1"/>
        <v>3.724271709720639</v>
      </c>
      <c r="K6" s="40">
        <f t="shared" si="3"/>
        <v>8.6349070193645581</v>
      </c>
    </row>
    <row r="7" spans="1:11" x14ac:dyDescent="0.25">
      <c r="A7" t="s">
        <v>382</v>
      </c>
      <c r="B7" t="s">
        <v>364</v>
      </c>
      <c r="C7" s="24">
        <v>26016274152</v>
      </c>
      <c r="D7" s="24">
        <v>27178682397</v>
      </c>
      <c r="F7" s="37" t="s">
        <v>382</v>
      </c>
      <c r="G7" s="39">
        <f t="shared" si="0"/>
        <v>26016.274152000002</v>
      </c>
      <c r="H7" s="44">
        <f t="shared" si="1"/>
        <v>1.0286847300866995</v>
      </c>
      <c r="I7" s="39">
        <f t="shared" si="2"/>
        <v>27178.682397</v>
      </c>
      <c r="J7" s="44">
        <f t="shared" si="1"/>
        <v>1.0394150251263139</v>
      </c>
      <c r="K7" s="40">
        <f t="shared" si="3"/>
        <v>4.4680042891946492</v>
      </c>
    </row>
    <row r="8" spans="1:11" x14ac:dyDescent="0.25">
      <c r="A8" t="s">
        <v>383</v>
      </c>
      <c r="B8" t="s">
        <v>366</v>
      </c>
      <c r="C8" s="24">
        <v>79361409248</v>
      </c>
      <c r="D8" s="24">
        <v>81994164279</v>
      </c>
      <c r="F8" s="37" t="s">
        <v>383</v>
      </c>
      <c r="G8" s="39">
        <f t="shared" si="0"/>
        <v>79361.409247999996</v>
      </c>
      <c r="H8" s="44">
        <f t="shared" si="1"/>
        <v>3.1379539350873209</v>
      </c>
      <c r="I8" s="39">
        <f t="shared" si="2"/>
        <v>81994.164279000004</v>
      </c>
      <c r="J8" s="44">
        <f t="shared" si="1"/>
        <v>3.1357651956547818</v>
      </c>
      <c r="K8" s="40">
        <f t="shared" si="3"/>
        <v>3.3174247483090946</v>
      </c>
    </row>
    <row r="9" spans="1:11" x14ac:dyDescent="0.25">
      <c r="A9" t="s">
        <v>384</v>
      </c>
      <c r="B9" t="s">
        <v>372</v>
      </c>
      <c r="C9" s="24">
        <v>237482345635</v>
      </c>
      <c r="D9" s="24">
        <v>248641916141</v>
      </c>
      <c r="F9" s="37" t="s">
        <v>384</v>
      </c>
      <c r="G9" s="39">
        <f t="shared" si="0"/>
        <v>237482.34563500001</v>
      </c>
      <c r="H9" s="44">
        <f t="shared" si="1"/>
        <v>9.3900633577508685</v>
      </c>
      <c r="I9" s="39">
        <f t="shared" si="2"/>
        <v>248641.91614099999</v>
      </c>
      <c r="J9" s="44">
        <f t="shared" si="1"/>
        <v>9.5090019353432425</v>
      </c>
      <c r="K9" s="40">
        <f t="shared" si="3"/>
        <v>4.6991158337099215</v>
      </c>
    </row>
    <row r="10" spans="1:11" x14ac:dyDescent="0.25">
      <c r="A10" t="s">
        <v>385</v>
      </c>
      <c r="B10" t="s">
        <v>377</v>
      </c>
      <c r="C10" s="24">
        <v>1408390949004</v>
      </c>
      <c r="D10" s="24">
        <v>1444004337239</v>
      </c>
      <c r="F10" s="37" t="s">
        <v>385</v>
      </c>
      <c r="G10" s="39">
        <f t="shared" si="0"/>
        <v>1408390.9490040001</v>
      </c>
      <c r="H10" s="44">
        <f t="shared" si="1"/>
        <v>55.687845798678836</v>
      </c>
      <c r="I10" s="39">
        <f t="shared" si="2"/>
        <v>1444004.337239</v>
      </c>
      <c r="J10" s="44">
        <f t="shared" si="1"/>
        <v>55.224156290941231</v>
      </c>
      <c r="K10" s="40">
        <f t="shared" si="3"/>
        <v>2.5286578460466114</v>
      </c>
    </row>
    <row r="11" spans="1:11" x14ac:dyDescent="0.25">
      <c r="A11" t="s">
        <v>386</v>
      </c>
      <c r="B11" t="s">
        <v>374</v>
      </c>
      <c r="C11" s="24">
        <v>89339105204</v>
      </c>
      <c r="D11" s="24">
        <v>94149128455</v>
      </c>
      <c r="F11" s="37" t="s">
        <v>386</v>
      </c>
      <c r="G11" s="39">
        <f t="shared" si="0"/>
        <v>89339.105204000007</v>
      </c>
      <c r="H11" s="44">
        <f t="shared" si="1"/>
        <v>3.5324725126291394</v>
      </c>
      <c r="I11" s="39">
        <f t="shared" si="2"/>
        <v>94149.128454999998</v>
      </c>
      <c r="J11" s="44">
        <f t="shared" si="1"/>
        <v>3.600616736647845</v>
      </c>
      <c r="K11" s="40">
        <f t="shared" si="3"/>
        <v>5.3840065221345323</v>
      </c>
    </row>
    <row r="12" spans="1:11" x14ac:dyDescent="0.25">
      <c r="A12" t="s">
        <v>387</v>
      </c>
      <c r="B12" t="s">
        <v>375</v>
      </c>
      <c r="C12" s="24">
        <v>86203746624</v>
      </c>
      <c r="D12" s="24">
        <v>91331268596</v>
      </c>
      <c r="F12" s="37" t="s">
        <v>387</v>
      </c>
      <c r="G12" s="39">
        <f t="shared" si="0"/>
        <v>86203.746624000007</v>
      </c>
      <c r="H12" s="44">
        <f t="shared" si="1"/>
        <v>3.4085002837177845</v>
      </c>
      <c r="I12" s="39">
        <f t="shared" si="2"/>
        <v>91331.268595999994</v>
      </c>
      <c r="J12" s="44">
        <f t="shared" si="1"/>
        <v>3.4928511785769278</v>
      </c>
      <c r="K12" s="40">
        <f t="shared" si="3"/>
        <v>5.9481428276719761</v>
      </c>
    </row>
    <row r="13" spans="1:11" x14ac:dyDescent="0.25">
      <c r="A13" t="s">
        <v>388</v>
      </c>
      <c r="B13" t="s">
        <v>376</v>
      </c>
      <c r="C13" s="24">
        <v>39058715138</v>
      </c>
      <c r="D13" s="24">
        <v>41134489587</v>
      </c>
      <c r="F13" s="37" t="s">
        <v>388</v>
      </c>
      <c r="G13" s="39">
        <f t="shared" si="0"/>
        <v>39058.715138</v>
      </c>
      <c r="H13" s="44">
        <f t="shared" si="1"/>
        <v>1.5443834733797976</v>
      </c>
      <c r="I13" s="39">
        <f t="shared" si="2"/>
        <v>41134.489586999996</v>
      </c>
      <c r="J13" s="44">
        <f t="shared" si="1"/>
        <v>1.5731375753649155</v>
      </c>
      <c r="K13" s="40">
        <f t="shared" si="3"/>
        <v>5.3144975242170434</v>
      </c>
    </row>
    <row r="14" spans="1:11" x14ac:dyDescent="0.25">
      <c r="A14" t="s">
        <v>389</v>
      </c>
      <c r="B14" t="s">
        <v>373</v>
      </c>
      <c r="C14" s="24">
        <v>154445200441</v>
      </c>
      <c r="D14" s="24">
        <v>161584774389</v>
      </c>
      <c r="F14" s="37" t="s">
        <v>389</v>
      </c>
      <c r="G14" s="39">
        <f t="shared" si="0"/>
        <v>154445.20044099999</v>
      </c>
      <c r="H14" s="44">
        <f t="shared" si="1"/>
        <v>6.1067706467346978</v>
      </c>
      <c r="I14" s="39">
        <f t="shared" si="2"/>
        <v>161584.774389</v>
      </c>
      <c r="J14" s="44">
        <f t="shared" si="1"/>
        <v>6.1796094408944198</v>
      </c>
      <c r="K14" s="40">
        <f t="shared" si="3"/>
        <v>4.6227230937664565</v>
      </c>
    </row>
    <row r="15" spans="1:11" x14ac:dyDescent="0.25">
      <c r="A15" t="s">
        <v>390</v>
      </c>
      <c r="B15" t="s">
        <v>367</v>
      </c>
      <c r="C15" s="24">
        <v>88575342589</v>
      </c>
      <c r="D15" s="24">
        <v>94570437888</v>
      </c>
      <c r="F15" s="37" t="s">
        <v>390</v>
      </c>
      <c r="G15" s="39">
        <f t="shared" si="0"/>
        <v>88575.342589000007</v>
      </c>
      <c r="H15" s="44">
        <f t="shared" si="1"/>
        <v>3.5022733021322292</v>
      </c>
      <c r="I15" s="39">
        <f t="shared" si="2"/>
        <v>94570.437888</v>
      </c>
      <c r="J15" s="44">
        <f t="shared" si="1"/>
        <v>3.6167291937747579</v>
      </c>
      <c r="K15" s="40">
        <f t="shared" si="3"/>
        <v>6.768356885525062</v>
      </c>
    </row>
    <row r="16" spans="1:11" x14ac:dyDescent="0.25">
      <c r="A16" t="s">
        <v>391</v>
      </c>
      <c r="B16" t="s">
        <v>369</v>
      </c>
      <c r="C16" s="24">
        <v>37804812008</v>
      </c>
      <c r="D16" s="24">
        <v>40140463098</v>
      </c>
      <c r="F16" s="37" t="s">
        <v>391</v>
      </c>
      <c r="G16" s="39">
        <f t="shared" si="0"/>
        <v>37804.812008000001</v>
      </c>
      <c r="H16" s="44">
        <f t="shared" si="1"/>
        <v>1.4948040833678824</v>
      </c>
      <c r="I16" s="39">
        <f t="shared" si="2"/>
        <v>40140.463098</v>
      </c>
      <c r="J16" s="44">
        <f t="shared" si="1"/>
        <v>1.535122264212297</v>
      </c>
      <c r="K16" s="40">
        <f t="shared" si="3"/>
        <v>6.1781846435468246</v>
      </c>
    </row>
    <row r="17" spans="1:11" x14ac:dyDescent="0.25">
      <c r="A17" t="s">
        <v>392</v>
      </c>
      <c r="B17" t="s">
        <v>368</v>
      </c>
      <c r="C17" s="24">
        <v>93356833199</v>
      </c>
      <c r="D17" s="24">
        <v>96841835004</v>
      </c>
      <c r="F17" s="37" t="s">
        <v>392</v>
      </c>
      <c r="G17" s="39">
        <f t="shared" si="0"/>
        <v>93356.833199000001</v>
      </c>
      <c r="H17" s="44">
        <f t="shared" si="1"/>
        <v>3.6913336706086199</v>
      </c>
      <c r="I17" s="39">
        <f t="shared" si="2"/>
        <v>96841.835003999993</v>
      </c>
      <c r="J17" s="44">
        <f t="shared" si="1"/>
        <v>3.7035959614830984</v>
      </c>
      <c r="K17" s="40">
        <f t="shared" si="3"/>
        <v>3.7329905970260757</v>
      </c>
    </row>
    <row r="18" spans="1:11" x14ac:dyDescent="0.25">
      <c r="A18" t="s">
        <v>393</v>
      </c>
      <c r="B18" t="s">
        <v>365</v>
      </c>
      <c r="C18" s="24">
        <v>9638214667</v>
      </c>
      <c r="D18" s="24">
        <v>9748285853</v>
      </c>
      <c r="F18" s="37" t="s">
        <v>393</v>
      </c>
      <c r="G18" s="39">
        <f t="shared" si="0"/>
        <v>9638.2146670000002</v>
      </c>
      <c r="H18" s="44">
        <f t="shared" si="1"/>
        <v>0.38109547106223013</v>
      </c>
      <c r="I18" s="39">
        <f t="shared" si="2"/>
        <v>9748.2858529999994</v>
      </c>
      <c r="J18" s="44">
        <f t="shared" si="1"/>
        <v>0.37281111118002236</v>
      </c>
      <c r="K18" s="40">
        <f t="shared" si="3"/>
        <v>1.1420287864812639</v>
      </c>
    </row>
    <row r="19" spans="1:11" x14ac:dyDescent="0.25">
      <c r="A19" t="s">
        <v>394</v>
      </c>
      <c r="B19" t="s">
        <v>370</v>
      </c>
      <c r="C19" s="24">
        <v>23962678083</v>
      </c>
      <c r="D19" s="24">
        <v>24453532383</v>
      </c>
      <c r="F19" s="37" t="s">
        <v>394</v>
      </c>
      <c r="G19" s="39">
        <f t="shared" si="0"/>
        <v>23962.678082999999</v>
      </c>
      <c r="H19" s="44">
        <f t="shared" si="1"/>
        <v>0.94748544284041325</v>
      </c>
      <c r="I19" s="39">
        <f t="shared" si="2"/>
        <v>24453.532383000002</v>
      </c>
      <c r="J19" s="44">
        <f t="shared" si="1"/>
        <v>0.93519504018004418</v>
      </c>
      <c r="K19" s="40">
        <f t="shared" si="3"/>
        <v>2.0484116938007446</v>
      </c>
    </row>
    <row r="20" spans="1:11" x14ac:dyDescent="0.25">
      <c r="A20" t="s">
        <v>395</v>
      </c>
      <c r="B20" t="s">
        <v>378</v>
      </c>
      <c r="C20" s="32">
        <v>2529081397933</v>
      </c>
      <c r="D20" s="32">
        <v>2614805610848</v>
      </c>
      <c r="F20" s="37" t="s">
        <v>395</v>
      </c>
      <c r="G20" s="39">
        <f t="shared" si="0"/>
        <v>2529081.3979329998</v>
      </c>
      <c r="H20" s="44">
        <f t="shared" si="1"/>
        <v>100</v>
      </c>
      <c r="I20" s="39">
        <f t="shared" si="2"/>
        <v>2614805.6108479998</v>
      </c>
      <c r="J20" s="44">
        <f t="shared" si="1"/>
        <v>100</v>
      </c>
      <c r="K20" s="40">
        <f t="shared" si="3"/>
        <v>3.3895394978217031</v>
      </c>
    </row>
    <row r="24" spans="1:11" x14ac:dyDescent="0.25">
      <c r="B24" s="29" t="s">
        <v>361</v>
      </c>
      <c r="C24" s="30">
        <v>2024</v>
      </c>
      <c r="D24" s="30">
        <v>2025</v>
      </c>
      <c r="E24" s="30"/>
      <c r="F24" s="51"/>
    </row>
    <row r="25" spans="1:11" x14ac:dyDescent="0.25">
      <c r="B25" s="10" t="s">
        <v>363</v>
      </c>
      <c r="E25" s="24"/>
      <c r="F25" s="24"/>
    </row>
    <row r="26" spans="1:11" x14ac:dyDescent="0.25">
      <c r="B26" s="10" t="s">
        <v>371</v>
      </c>
      <c r="E26" s="24"/>
      <c r="F26" s="24"/>
    </row>
    <row r="27" spans="1:11" x14ac:dyDescent="0.25">
      <c r="B27" s="10" t="s">
        <v>362</v>
      </c>
      <c r="E27" s="24"/>
      <c r="F27" s="24"/>
    </row>
    <row r="28" spans="1:11" x14ac:dyDescent="0.25">
      <c r="B28" s="10" t="s">
        <v>364</v>
      </c>
      <c r="E28" s="24"/>
      <c r="F28" s="24"/>
    </row>
    <row r="29" spans="1:11" x14ac:dyDescent="0.25">
      <c r="B29" s="10" t="s">
        <v>366</v>
      </c>
      <c r="E29" s="24"/>
      <c r="F29" s="24"/>
    </row>
    <row r="30" spans="1:11" x14ac:dyDescent="0.25">
      <c r="B30" s="10" t="s">
        <v>372</v>
      </c>
      <c r="E30" s="24"/>
      <c r="F30" s="24"/>
    </row>
    <row r="31" spans="1:11" x14ac:dyDescent="0.25">
      <c r="B31" s="10" t="s">
        <v>377</v>
      </c>
      <c r="E31" s="24"/>
      <c r="F31" s="24"/>
    </row>
    <row r="32" spans="1:11" x14ac:dyDescent="0.25">
      <c r="B32" s="10" t="s">
        <v>374</v>
      </c>
      <c r="E32" s="24"/>
      <c r="F32" s="24"/>
    </row>
    <row r="33" spans="2:6" x14ac:dyDescent="0.25">
      <c r="B33" s="10" t="s">
        <v>375</v>
      </c>
      <c r="E33" s="24"/>
      <c r="F33" s="24"/>
    </row>
    <row r="34" spans="2:6" x14ac:dyDescent="0.25">
      <c r="B34" s="10" t="s">
        <v>376</v>
      </c>
      <c r="E34" s="24"/>
      <c r="F34" s="24"/>
    </row>
    <row r="35" spans="2:6" x14ac:dyDescent="0.25">
      <c r="B35" s="10" t="s">
        <v>373</v>
      </c>
      <c r="E35" s="24"/>
      <c r="F35" s="24"/>
    </row>
    <row r="36" spans="2:6" x14ac:dyDescent="0.25">
      <c r="B36" s="10" t="s">
        <v>367</v>
      </c>
      <c r="E36" s="24"/>
      <c r="F36" s="24"/>
    </row>
    <row r="37" spans="2:6" x14ac:dyDescent="0.25">
      <c r="B37" s="10" t="s">
        <v>369</v>
      </c>
      <c r="E37" s="24"/>
      <c r="F37" s="24"/>
    </row>
    <row r="38" spans="2:6" x14ac:dyDescent="0.25">
      <c r="B38" s="10" t="s">
        <v>368</v>
      </c>
      <c r="E38" s="24"/>
      <c r="F38" s="24"/>
    </row>
    <row r="39" spans="2:6" x14ac:dyDescent="0.25">
      <c r="B39" s="10" t="s">
        <v>365</v>
      </c>
      <c r="E39" s="24"/>
      <c r="F39" s="24"/>
    </row>
    <row r="40" spans="2:6" x14ac:dyDescent="0.25">
      <c r="B40" s="10" t="s">
        <v>370</v>
      </c>
      <c r="E40" s="24"/>
      <c r="F40" s="24"/>
    </row>
    <row r="41" spans="2:6" x14ac:dyDescent="0.25">
      <c r="B41" s="10" t="s">
        <v>528</v>
      </c>
      <c r="C41" s="24"/>
      <c r="D41" s="24"/>
      <c r="E41" s="24"/>
      <c r="F41" s="24"/>
    </row>
    <row r="42" spans="2:6" x14ac:dyDescent="0.25">
      <c r="B42" s="31" t="s">
        <v>378</v>
      </c>
      <c r="E42" s="32"/>
      <c r="F42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67482-EA7D-4176-AF8C-4B1ACD6158AD}">
  <dimension ref="B3:H22"/>
  <sheetViews>
    <sheetView workbookViewId="0">
      <selection activeCell="D18" sqref="D18"/>
    </sheetView>
  </sheetViews>
  <sheetFormatPr baseColWidth="10" defaultRowHeight="15" x14ac:dyDescent="0.25"/>
  <cols>
    <col min="2" max="2" width="38.140625" bestFit="1" customWidth="1"/>
    <col min="3" max="3" width="2.28515625" customWidth="1"/>
    <col min="4" max="4" width="27.42578125" customWidth="1"/>
    <col min="5" max="6" width="15.7109375" customWidth="1"/>
  </cols>
  <sheetData>
    <row r="3" spans="2:8" x14ac:dyDescent="0.25">
      <c r="D3" t="s">
        <v>576</v>
      </c>
    </row>
    <row r="4" spans="2:8" x14ac:dyDescent="0.25">
      <c r="B4" t="s">
        <v>396</v>
      </c>
      <c r="D4" s="37"/>
      <c r="E4" s="37">
        <v>2024</v>
      </c>
      <c r="F4" s="37">
        <v>2025</v>
      </c>
      <c r="G4" s="42" t="s">
        <v>568</v>
      </c>
      <c r="H4" s="42" t="s">
        <v>565</v>
      </c>
    </row>
    <row r="5" spans="2:8" x14ac:dyDescent="0.25">
      <c r="B5" t="s">
        <v>397</v>
      </c>
      <c r="D5" s="37" t="s">
        <v>570</v>
      </c>
      <c r="E5" s="39">
        <v>1551587</v>
      </c>
      <c r="F5" s="39">
        <v>1600361</v>
      </c>
      <c r="G5" s="53">
        <f>+F5/F$11*100</f>
        <v>60.507772549657169</v>
      </c>
      <c r="H5" s="40">
        <f>+((F5/E5)-1)*100</f>
        <v>3.1434911480954675</v>
      </c>
    </row>
    <row r="6" spans="2:8" x14ac:dyDescent="0.25">
      <c r="B6" t="s">
        <v>398</v>
      </c>
      <c r="D6" s="37" t="s">
        <v>571</v>
      </c>
      <c r="E6" s="39">
        <v>644386</v>
      </c>
      <c r="F6" s="39">
        <v>657617</v>
      </c>
      <c r="G6" s="53">
        <f t="shared" ref="G6:G11" si="0">+F6/F$11*100</f>
        <v>24.863727534467472</v>
      </c>
      <c r="H6" s="40">
        <f t="shared" ref="H6:H11" si="1">+((F6/E6)-1)*100</f>
        <v>2.0532724174640693</v>
      </c>
    </row>
    <row r="7" spans="2:8" x14ac:dyDescent="0.25">
      <c r="B7" t="s">
        <v>399</v>
      </c>
      <c r="D7" s="37" t="s">
        <v>572</v>
      </c>
      <c r="E7" s="39">
        <v>985</v>
      </c>
      <c r="F7" s="39">
        <v>819</v>
      </c>
      <c r="G7" s="53">
        <f t="shared" si="0"/>
        <v>3.0965429498825092E-2</v>
      </c>
      <c r="H7" s="40">
        <f t="shared" si="1"/>
        <v>-16.852791878172589</v>
      </c>
    </row>
    <row r="8" spans="2:8" x14ac:dyDescent="0.25">
      <c r="B8" t="s">
        <v>400</v>
      </c>
      <c r="D8" s="37" t="s">
        <v>573</v>
      </c>
      <c r="E8" s="39">
        <v>28004</v>
      </c>
      <c r="F8" s="39">
        <v>28343</v>
      </c>
      <c r="G8" s="53">
        <f t="shared" si="0"/>
        <v>1.0716155900918187</v>
      </c>
      <c r="H8" s="40">
        <f t="shared" si="1"/>
        <v>1.2105413512355279</v>
      </c>
    </row>
    <row r="9" spans="2:8" x14ac:dyDescent="0.25">
      <c r="B9" t="s">
        <v>401</v>
      </c>
      <c r="D9" s="37" t="s">
        <v>574</v>
      </c>
      <c r="E9" s="39">
        <v>258019</v>
      </c>
      <c r="F9" s="39">
        <v>280630</v>
      </c>
      <c r="G9" s="53">
        <f t="shared" si="0"/>
        <v>10.610291184682888</v>
      </c>
      <c r="H9" s="40">
        <f t="shared" si="1"/>
        <v>8.76330812847117</v>
      </c>
    </row>
    <row r="10" spans="2:8" x14ac:dyDescent="0.25">
      <c r="B10" t="s">
        <v>402</v>
      </c>
      <c r="D10" s="37" t="s">
        <v>575</v>
      </c>
      <c r="E10" s="39">
        <v>76212</v>
      </c>
      <c r="F10" s="39">
        <v>77115</v>
      </c>
      <c r="G10" s="53">
        <f t="shared" si="0"/>
        <v>2.9156277116018274</v>
      </c>
      <c r="H10" s="40">
        <f t="shared" si="1"/>
        <v>1.1848527790899066</v>
      </c>
    </row>
    <row r="11" spans="2:8" x14ac:dyDescent="0.25">
      <c r="B11" t="s">
        <v>407</v>
      </c>
      <c r="D11" s="37"/>
      <c r="E11" s="39">
        <f>SUM(E5:E10)</f>
        <v>2559193</v>
      </c>
      <c r="F11" s="39">
        <v>2644885</v>
      </c>
      <c r="G11" s="53">
        <f t="shared" si="0"/>
        <v>100</v>
      </c>
      <c r="H11" s="40">
        <f t="shared" si="1"/>
        <v>3.3483992805544593</v>
      </c>
    </row>
    <row r="13" spans="2:8" x14ac:dyDescent="0.25">
      <c r="E13" s="2"/>
      <c r="F13" s="2"/>
    </row>
    <row r="15" spans="2:8" x14ac:dyDescent="0.25">
      <c r="D15" t="s">
        <v>570</v>
      </c>
      <c r="E15" s="5"/>
      <c r="F15" s="5"/>
      <c r="G15" s="6">
        <v>60.507772549657169</v>
      </c>
    </row>
    <row r="16" spans="2:8" x14ac:dyDescent="0.25">
      <c r="D16" t="s">
        <v>571</v>
      </c>
      <c r="F16" s="5"/>
      <c r="G16" s="6">
        <v>24.863727534467472</v>
      </c>
    </row>
    <row r="17" spans="4:7" x14ac:dyDescent="0.25">
      <c r="D17" t="s">
        <v>574</v>
      </c>
      <c r="G17" s="6">
        <v>10.610291184682888</v>
      </c>
    </row>
    <row r="18" spans="4:7" x14ac:dyDescent="0.25">
      <c r="D18" t="s">
        <v>581</v>
      </c>
      <c r="G18" s="6">
        <f>+G20+G21+G22</f>
        <v>4.0182087311924715</v>
      </c>
    </row>
    <row r="19" spans="4:7" x14ac:dyDescent="0.25">
      <c r="G19" s="6"/>
    </row>
    <row r="20" spans="4:7" x14ac:dyDescent="0.25">
      <c r="D20" t="s">
        <v>575</v>
      </c>
      <c r="G20" s="6">
        <v>2.9156277116018274</v>
      </c>
    </row>
    <row r="21" spans="4:7" x14ac:dyDescent="0.25">
      <c r="D21" t="s">
        <v>573</v>
      </c>
      <c r="G21" s="6">
        <v>1.0716155900918187</v>
      </c>
    </row>
    <row r="22" spans="4:7" x14ac:dyDescent="0.25">
      <c r="D22" t="s">
        <v>572</v>
      </c>
      <c r="G22" s="6">
        <v>3.0965429498825092E-2</v>
      </c>
    </row>
  </sheetData>
  <sortState ref="D15:G22">
    <sortCondition descending="1" ref="G15:G2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3BCF-B3BD-458B-AA2F-44C24EBB53C3}">
  <dimension ref="B2:R354"/>
  <sheetViews>
    <sheetView topLeftCell="F7" workbookViewId="0">
      <selection activeCell="L34" sqref="L34"/>
    </sheetView>
  </sheetViews>
  <sheetFormatPr baseColWidth="10" defaultRowHeight="15" x14ac:dyDescent="0.25"/>
  <cols>
    <col min="2" max="2" width="23.5703125" bestFit="1" customWidth="1"/>
    <col min="3" max="3" width="17.42578125" customWidth="1"/>
    <col min="4" max="4" width="17.28515625" bestFit="1" customWidth="1"/>
    <col min="6" max="6" width="6.85546875" customWidth="1"/>
    <col min="7" max="7" width="23.5703125" bestFit="1" customWidth="1"/>
    <col min="8" max="8" width="17.42578125" customWidth="1"/>
    <col min="9" max="9" width="17.28515625" bestFit="1" customWidth="1"/>
    <col min="11" max="11" width="16.7109375" customWidth="1"/>
  </cols>
  <sheetData>
    <row r="2" spans="2:18" x14ac:dyDescent="0.25">
      <c r="K2" t="s">
        <v>577</v>
      </c>
    </row>
    <row r="3" spans="2:18" x14ac:dyDescent="0.25">
      <c r="B3" s="29" t="s">
        <v>361</v>
      </c>
      <c r="C3" s="33">
        <v>2024</v>
      </c>
      <c r="D3" s="33">
        <v>2025</v>
      </c>
      <c r="G3" s="29" t="s">
        <v>361</v>
      </c>
      <c r="H3" s="33">
        <v>2024</v>
      </c>
      <c r="I3" s="33">
        <v>2025</v>
      </c>
      <c r="K3" s="37"/>
      <c r="L3" s="54">
        <v>2024</v>
      </c>
      <c r="M3" s="55" t="s">
        <v>568</v>
      </c>
      <c r="N3" s="54">
        <v>2025</v>
      </c>
      <c r="O3" s="42" t="s">
        <v>568</v>
      </c>
      <c r="P3" s="42" t="s">
        <v>565</v>
      </c>
    </row>
    <row r="4" spans="2:18" x14ac:dyDescent="0.25">
      <c r="B4" s="10" t="s">
        <v>17</v>
      </c>
      <c r="C4" s="35">
        <v>2362849706</v>
      </c>
      <c r="D4" s="26">
        <v>2473005569</v>
      </c>
      <c r="F4">
        <v>1</v>
      </c>
      <c r="G4" s="10" t="s">
        <v>245</v>
      </c>
      <c r="H4" s="35">
        <v>85270627679</v>
      </c>
      <c r="I4" s="26">
        <v>86068293696</v>
      </c>
      <c r="K4" s="37" t="s">
        <v>550</v>
      </c>
      <c r="L4" s="39">
        <f t="shared" ref="L4:L25" si="0">+H4/1000000</f>
        <v>85270.627678999997</v>
      </c>
      <c r="M4" s="44">
        <f>+L4/L$25*100</f>
        <v>3.3061501525961203</v>
      </c>
      <c r="N4" s="39">
        <f t="shared" ref="N4:N25" si="1">+I4/1000000</f>
        <v>86068.293695999993</v>
      </c>
      <c r="O4" s="44">
        <f>+N4/N$25*100</f>
        <v>3.1707924865450292</v>
      </c>
      <c r="P4" s="40">
        <f>+((N4/L4)-1)*100</f>
        <v>0.93545226382383273</v>
      </c>
      <c r="R4" t="s">
        <v>550</v>
      </c>
    </row>
    <row r="5" spans="2:18" x14ac:dyDescent="0.25">
      <c r="B5" s="10" t="s">
        <v>18</v>
      </c>
      <c r="C5" s="35">
        <v>2130568505</v>
      </c>
      <c r="D5" s="26">
        <v>2262274920</v>
      </c>
      <c r="F5">
        <f>+F4+1</f>
        <v>2</v>
      </c>
      <c r="G5" s="10" t="s">
        <v>177</v>
      </c>
      <c r="H5" s="35">
        <v>70095143068</v>
      </c>
      <c r="I5" s="26">
        <v>70750849710</v>
      </c>
      <c r="K5" s="37" t="s">
        <v>543</v>
      </c>
      <c r="L5" s="39">
        <f t="shared" si="0"/>
        <v>70095.143068000005</v>
      </c>
      <c r="M5" s="44">
        <f t="shared" ref="M5:O25" si="2">+L5/L$25*100</f>
        <v>2.7177596114680425</v>
      </c>
      <c r="N5" s="39">
        <f t="shared" si="1"/>
        <v>70750.849709999995</v>
      </c>
      <c r="O5" s="44">
        <f t="shared" si="2"/>
        <v>2.606491345924876</v>
      </c>
      <c r="P5" s="40">
        <f t="shared" ref="P5:P25" si="3">+((N5/L5)-1)*100</f>
        <v>0.93545231994731637</v>
      </c>
      <c r="R5" t="s">
        <v>543</v>
      </c>
    </row>
    <row r="6" spans="2:18" x14ac:dyDescent="0.25">
      <c r="B6" s="10" t="s">
        <v>19</v>
      </c>
      <c r="C6" s="35">
        <v>2955554102</v>
      </c>
      <c r="D6" s="26">
        <v>3025201583</v>
      </c>
      <c r="F6">
        <f t="shared" ref="F6:F22" si="4">+F5+1</f>
        <v>3</v>
      </c>
      <c r="G6" s="10" t="s">
        <v>346</v>
      </c>
      <c r="H6" s="35">
        <v>38899091652</v>
      </c>
      <c r="I6" s="26">
        <v>40154131397</v>
      </c>
      <c r="K6" s="37" t="s">
        <v>384</v>
      </c>
      <c r="L6" s="39">
        <f t="shared" si="0"/>
        <v>38899.091652000003</v>
      </c>
      <c r="M6" s="44">
        <f t="shared" si="2"/>
        <v>1.5082126319656817</v>
      </c>
      <c r="N6" s="39">
        <f t="shared" si="1"/>
        <v>40154.131396999997</v>
      </c>
      <c r="O6" s="44">
        <f t="shared" si="2"/>
        <v>1.4792952511299367</v>
      </c>
      <c r="P6" s="40">
        <f t="shared" si="3"/>
        <v>3.226398591072166</v>
      </c>
      <c r="R6" t="s">
        <v>384</v>
      </c>
    </row>
    <row r="7" spans="2:18" x14ac:dyDescent="0.25">
      <c r="B7" s="10" t="s">
        <v>20</v>
      </c>
      <c r="C7" s="35">
        <v>2717643883</v>
      </c>
      <c r="D7" s="26">
        <v>2886748954</v>
      </c>
      <c r="F7">
        <f t="shared" si="4"/>
        <v>4</v>
      </c>
      <c r="G7" s="10" t="s">
        <v>134</v>
      </c>
      <c r="H7" s="35">
        <v>39278763813</v>
      </c>
      <c r="I7" s="26">
        <v>39646198162</v>
      </c>
      <c r="K7" s="37" t="s">
        <v>544</v>
      </c>
      <c r="L7" s="39">
        <f t="shared" si="0"/>
        <v>39278.763812999998</v>
      </c>
      <c r="M7" s="44">
        <f t="shared" si="2"/>
        <v>1.5229334474116758</v>
      </c>
      <c r="N7" s="39">
        <f t="shared" si="1"/>
        <v>39646.198162000001</v>
      </c>
      <c r="O7" s="44">
        <f t="shared" si="2"/>
        <v>1.4605827750711791</v>
      </c>
      <c r="P7" s="40">
        <f t="shared" si="3"/>
        <v>0.93545293520258532</v>
      </c>
      <c r="R7" t="s">
        <v>544</v>
      </c>
    </row>
    <row r="8" spans="2:18" x14ac:dyDescent="0.25">
      <c r="B8" s="10" t="s">
        <v>21</v>
      </c>
      <c r="C8" s="35">
        <v>18343696064</v>
      </c>
      <c r="D8" s="26">
        <v>19513718671</v>
      </c>
      <c r="F8">
        <f t="shared" si="4"/>
        <v>5</v>
      </c>
      <c r="G8" s="10" t="s">
        <v>330</v>
      </c>
      <c r="H8" s="35">
        <v>34658638642</v>
      </c>
      <c r="I8" s="26">
        <v>35040141961</v>
      </c>
      <c r="K8" s="37" t="s">
        <v>541</v>
      </c>
      <c r="L8" s="39">
        <f t="shared" si="0"/>
        <v>34658.638641999998</v>
      </c>
      <c r="M8" s="44">
        <f t="shared" si="2"/>
        <v>1.3437999291664873</v>
      </c>
      <c r="N8" s="39">
        <f t="shared" si="1"/>
        <v>35040.141961000001</v>
      </c>
      <c r="O8" s="44">
        <f t="shared" si="2"/>
        <v>1.2908937087778423</v>
      </c>
      <c r="P8" s="40">
        <f t="shared" si="3"/>
        <v>1.1007452512508342</v>
      </c>
      <c r="R8" t="s">
        <v>541</v>
      </c>
    </row>
    <row r="9" spans="2:18" x14ac:dyDescent="0.25">
      <c r="B9" s="10" t="s">
        <v>22</v>
      </c>
      <c r="C9" s="35">
        <v>9127246906</v>
      </c>
      <c r="D9" s="26">
        <v>9937681691</v>
      </c>
      <c r="F9">
        <f t="shared" si="4"/>
        <v>6</v>
      </c>
      <c r="G9" s="10" t="s">
        <v>82</v>
      </c>
      <c r="H9" s="35">
        <v>30386022000</v>
      </c>
      <c r="I9" s="26">
        <v>31940954115</v>
      </c>
      <c r="K9" s="37" t="s">
        <v>383</v>
      </c>
      <c r="L9" s="39">
        <f t="shared" si="0"/>
        <v>30386.022000000001</v>
      </c>
      <c r="M9" s="44">
        <f t="shared" si="2"/>
        <v>1.1781401639292732</v>
      </c>
      <c r="N9" s="39">
        <f t="shared" si="1"/>
        <v>31940.954115</v>
      </c>
      <c r="O9" s="44">
        <f t="shared" si="2"/>
        <v>1.1767183125372962</v>
      </c>
      <c r="P9" s="40">
        <f t="shared" si="3"/>
        <v>5.1172612031940234</v>
      </c>
      <c r="R9" t="s">
        <v>383</v>
      </c>
    </row>
    <row r="10" spans="2:18" x14ac:dyDescent="0.25">
      <c r="B10" s="10" t="s">
        <v>23</v>
      </c>
      <c r="C10" s="35">
        <v>3470435696</v>
      </c>
      <c r="D10" s="26">
        <v>3553857978</v>
      </c>
      <c r="F10">
        <f t="shared" si="4"/>
        <v>7</v>
      </c>
      <c r="G10" s="10" t="s">
        <v>138</v>
      </c>
      <c r="H10" s="35">
        <v>31398211717</v>
      </c>
      <c r="I10" s="26">
        <v>31691927200</v>
      </c>
      <c r="K10" s="37" t="s">
        <v>551</v>
      </c>
      <c r="L10" s="39">
        <f t="shared" si="0"/>
        <v>31398.211716999998</v>
      </c>
      <c r="M10" s="44">
        <f t="shared" si="2"/>
        <v>1.2173852273045944</v>
      </c>
      <c r="N10" s="39">
        <f t="shared" si="1"/>
        <v>31691.927199999998</v>
      </c>
      <c r="O10" s="44">
        <f t="shared" si="2"/>
        <v>1.1675440552455407</v>
      </c>
      <c r="P10" s="40">
        <f t="shared" si="3"/>
        <v>0.93545290301031425</v>
      </c>
      <c r="R10" t="s">
        <v>551</v>
      </c>
    </row>
    <row r="11" spans="2:18" x14ac:dyDescent="0.25">
      <c r="B11" s="10" t="s">
        <v>24</v>
      </c>
      <c r="C11" s="35">
        <v>12029534273</v>
      </c>
      <c r="D11" s="26">
        <v>12510291507</v>
      </c>
      <c r="F11">
        <f t="shared" si="4"/>
        <v>8</v>
      </c>
      <c r="G11" s="10" t="s">
        <v>28</v>
      </c>
      <c r="H11" s="35">
        <v>30706194184</v>
      </c>
      <c r="I11" s="26">
        <v>30812234908</v>
      </c>
      <c r="K11" s="37" t="s">
        <v>552</v>
      </c>
      <c r="L11" s="39">
        <f t="shared" si="0"/>
        <v>30706.194184</v>
      </c>
      <c r="M11" s="44">
        <f t="shared" si="2"/>
        <v>1.1905540201867115</v>
      </c>
      <c r="N11" s="39">
        <f t="shared" si="1"/>
        <v>30812.234907999999</v>
      </c>
      <c r="O11" s="44">
        <f t="shared" si="2"/>
        <v>1.1351358176685618</v>
      </c>
      <c r="P11" s="40">
        <f t="shared" si="3"/>
        <v>0.34533984695261921</v>
      </c>
      <c r="R11" t="s">
        <v>552</v>
      </c>
    </row>
    <row r="12" spans="2:18" x14ac:dyDescent="0.25">
      <c r="B12" s="10" t="s">
        <v>403</v>
      </c>
      <c r="C12" s="35">
        <v>1763076042</v>
      </c>
      <c r="D12" s="26">
        <v>1848557810</v>
      </c>
      <c r="F12">
        <f t="shared" si="4"/>
        <v>9</v>
      </c>
      <c r="G12" s="10" t="s">
        <v>167</v>
      </c>
      <c r="H12" s="35">
        <v>27293486071</v>
      </c>
      <c r="I12" s="26">
        <v>29951667398</v>
      </c>
      <c r="K12" s="37" t="s">
        <v>553</v>
      </c>
      <c r="L12" s="39">
        <f t="shared" si="0"/>
        <v>27293.486070999999</v>
      </c>
      <c r="M12" s="44">
        <f t="shared" si="2"/>
        <v>1.05823500535507</v>
      </c>
      <c r="N12" s="39">
        <f t="shared" si="1"/>
        <v>29951.667398000001</v>
      </c>
      <c r="O12" s="44">
        <f t="shared" si="2"/>
        <v>1.1034321451813311</v>
      </c>
      <c r="P12" s="40">
        <f t="shared" si="3"/>
        <v>9.7392517763584152</v>
      </c>
      <c r="R12" t="s">
        <v>553</v>
      </c>
    </row>
    <row r="13" spans="2:18" x14ac:dyDescent="0.25">
      <c r="B13" s="10" t="s">
        <v>25</v>
      </c>
      <c r="C13" s="35">
        <v>18468262110</v>
      </c>
      <c r="D13" s="26">
        <v>21737559677</v>
      </c>
      <c r="F13">
        <f t="shared" si="4"/>
        <v>10</v>
      </c>
      <c r="G13" s="10" t="s">
        <v>344</v>
      </c>
      <c r="H13" s="35">
        <v>29188027834</v>
      </c>
      <c r="I13" s="26">
        <v>29461067521</v>
      </c>
      <c r="K13" s="37" t="s">
        <v>554</v>
      </c>
      <c r="L13" s="39">
        <f t="shared" si="0"/>
        <v>29188.027834</v>
      </c>
      <c r="M13" s="44">
        <f t="shared" si="2"/>
        <v>1.1316910090146368</v>
      </c>
      <c r="N13" s="39">
        <f t="shared" si="1"/>
        <v>29461.067521000001</v>
      </c>
      <c r="O13" s="44">
        <f t="shared" si="2"/>
        <v>1.0853582373914779</v>
      </c>
      <c r="P13" s="40">
        <f t="shared" si="3"/>
        <v>0.93545096144505013</v>
      </c>
      <c r="R13" t="s">
        <v>554</v>
      </c>
    </row>
    <row r="14" spans="2:18" x14ac:dyDescent="0.25">
      <c r="B14" s="10" t="s">
        <v>26</v>
      </c>
      <c r="C14" s="35">
        <v>4519326100</v>
      </c>
      <c r="D14" s="26">
        <v>4561602526</v>
      </c>
      <c r="F14">
        <f t="shared" si="4"/>
        <v>11</v>
      </c>
      <c r="G14" s="10" t="s">
        <v>274</v>
      </c>
      <c r="H14" s="35">
        <v>25943786555</v>
      </c>
      <c r="I14" s="26">
        <v>27443923140</v>
      </c>
      <c r="K14" s="37" t="s">
        <v>555</v>
      </c>
      <c r="L14" s="39">
        <f t="shared" si="0"/>
        <v>25943.786554999999</v>
      </c>
      <c r="M14" s="44">
        <f t="shared" si="2"/>
        <v>1.005903864114025</v>
      </c>
      <c r="N14" s="39">
        <f t="shared" si="1"/>
        <v>27443.923139999999</v>
      </c>
      <c r="O14" s="44">
        <f t="shared" si="2"/>
        <v>1.0110457818646805</v>
      </c>
      <c r="P14" s="40">
        <f t="shared" si="3"/>
        <v>5.7822576585717655</v>
      </c>
      <c r="R14" t="s">
        <v>555</v>
      </c>
    </row>
    <row r="15" spans="2:18" x14ac:dyDescent="0.25">
      <c r="B15" s="10" t="s">
        <v>27</v>
      </c>
      <c r="C15" s="35">
        <v>9418600934</v>
      </c>
      <c r="D15" s="26">
        <v>9506707188</v>
      </c>
      <c r="F15">
        <f t="shared" si="4"/>
        <v>12</v>
      </c>
      <c r="G15" s="10" t="s">
        <v>246</v>
      </c>
      <c r="H15" s="35">
        <v>25829135972</v>
      </c>
      <c r="I15" s="26">
        <v>25999919970</v>
      </c>
      <c r="K15" s="37" t="s">
        <v>556</v>
      </c>
      <c r="L15" s="39">
        <f t="shared" si="0"/>
        <v>25829.135972</v>
      </c>
      <c r="M15" s="44">
        <f t="shared" si="2"/>
        <v>1.0014585814557617</v>
      </c>
      <c r="N15" s="39">
        <f t="shared" si="1"/>
        <v>25999.919969999999</v>
      </c>
      <c r="O15" s="44">
        <f t="shared" si="2"/>
        <v>0.95784809192144404</v>
      </c>
      <c r="P15" s="40">
        <f t="shared" si="3"/>
        <v>0.6612067789845355</v>
      </c>
      <c r="R15" t="s">
        <v>556</v>
      </c>
    </row>
    <row r="16" spans="2:18" x14ac:dyDescent="0.25">
      <c r="B16" s="10" t="s">
        <v>28</v>
      </c>
      <c r="C16" s="35">
        <v>30706194184</v>
      </c>
      <c r="D16" s="26">
        <v>30812234908</v>
      </c>
      <c r="F16">
        <f t="shared" si="4"/>
        <v>13</v>
      </c>
      <c r="G16" s="10" t="s">
        <v>294</v>
      </c>
      <c r="H16" s="35">
        <v>25616831005</v>
      </c>
      <c r="I16" s="26">
        <v>25856464379</v>
      </c>
      <c r="K16" s="37" t="s">
        <v>545</v>
      </c>
      <c r="L16" s="39">
        <f t="shared" si="0"/>
        <v>25616.831005</v>
      </c>
      <c r="M16" s="44">
        <f t="shared" si="2"/>
        <v>0.99322700021671761</v>
      </c>
      <c r="N16" s="39">
        <f t="shared" si="1"/>
        <v>25856.464379000001</v>
      </c>
      <c r="O16" s="44">
        <f t="shared" si="2"/>
        <v>0.95256312703411516</v>
      </c>
      <c r="P16" s="40">
        <f t="shared" si="3"/>
        <v>0.93545284330145417</v>
      </c>
      <c r="R16" t="s">
        <v>545</v>
      </c>
    </row>
    <row r="17" spans="2:18" x14ac:dyDescent="0.25">
      <c r="B17" s="10" t="s">
        <v>29</v>
      </c>
      <c r="C17" s="35">
        <v>6634967710</v>
      </c>
      <c r="D17" s="26">
        <v>6697034762</v>
      </c>
      <c r="F17">
        <f t="shared" si="4"/>
        <v>14</v>
      </c>
      <c r="G17" s="10" t="s">
        <v>97</v>
      </c>
      <c r="H17" s="35">
        <v>25107357070</v>
      </c>
      <c r="I17" s="26">
        <v>25342223909</v>
      </c>
      <c r="K17" s="37" t="s">
        <v>557</v>
      </c>
      <c r="L17" s="39">
        <f t="shared" si="0"/>
        <v>25107.357069999998</v>
      </c>
      <c r="M17" s="44">
        <f t="shared" si="2"/>
        <v>0.97347345349386616</v>
      </c>
      <c r="N17" s="39">
        <f t="shared" si="1"/>
        <v>25342.223909</v>
      </c>
      <c r="O17" s="44">
        <f t="shared" si="2"/>
        <v>0.93361828975974548</v>
      </c>
      <c r="P17" s="40">
        <f t="shared" si="3"/>
        <v>0.93545026800385678</v>
      </c>
      <c r="R17" t="s">
        <v>557</v>
      </c>
    </row>
    <row r="18" spans="2:18" x14ac:dyDescent="0.25">
      <c r="B18" s="10" t="s">
        <v>30</v>
      </c>
      <c r="C18" s="35">
        <v>5956409005</v>
      </c>
      <c r="D18" s="26">
        <v>6085109281</v>
      </c>
      <c r="F18">
        <f t="shared" si="4"/>
        <v>15</v>
      </c>
      <c r="G18" s="10" t="s">
        <v>327</v>
      </c>
      <c r="H18" s="35">
        <v>24292871550</v>
      </c>
      <c r="I18" s="26">
        <v>24987983104</v>
      </c>
      <c r="K18" s="37" t="s">
        <v>558</v>
      </c>
      <c r="L18" s="39">
        <f t="shared" si="0"/>
        <v>24292.87155</v>
      </c>
      <c r="M18" s="44">
        <f t="shared" si="2"/>
        <v>0.94189386390327035</v>
      </c>
      <c r="N18" s="39">
        <f t="shared" si="1"/>
        <v>24987.983103999999</v>
      </c>
      <c r="O18" s="44">
        <f t="shared" si="2"/>
        <v>0.92056790808389877</v>
      </c>
      <c r="P18" s="40">
        <f t="shared" si="3"/>
        <v>2.8613807658321111</v>
      </c>
      <c r="R18" t="s">
        <v>558</v>
      </c>
    </row>
    <row r="19" spans="2:18" x14ac:dyDescent="0.25">
      <c r="B19" s="10" t="s">
        <v>31</v>
      </c>
      <c r="C19" s="35">
        <v>4970509911</v>
      </c>
      <c r="D19" s="26">
        <v>6035667922</v>
      </c>
      <c r="F19">
        <f t="shared" si="4"/>
        <v>16</v>
      </c>
      <c r="G19" s="10" t="s">
        <v>57</v>
      </c>
      <c r="H19" s="35">
        <v>23800836857</v>
      </c>
      <c r="I19" s="26">
        <v>24660015823</v>
      </c>
      <c r="K19" s="37" t="s">
        <v>559</v>
      </c>
      <c r="L19" s="39">
        <f t="shared" si="0"/>
        <v>23800.836856999998</v>
      </c>
      <c r="M19" s="44">
        <f t="shared" si="2"/>
        <v>0.92281647911529407</v>
      </c>
      <c r="N19" s="39">
        <f t="shared" si="1"/>
        <v>24660.015823000002</v>
      </c>
      <c r="O19" s="44">
        <f t="shared" si="2"/>
        <v>0.90848545418861815</v>
      </c>
      <c r="P19" s="40">
        <f t="shared" si="3"/>
        <v>3.6098687250457395</v>
      </c>
      <c r="R19" t="s">
        <v>559</v>
      </c>
    </row>
    <row r="20" spans="2:18" x14ac:dyDescent="0.25">
      <c r="B20" s="10" t="s">
        <v>32</v>
      </c>
      <c r="C20" s="35">
        <v>4208989456</v>
      </c>
      <c r="D20" s="26">
        <v>4568086462</v>
      </c>
      <c r="F20">
        <f t="shared" si="4"/>
        <v>17</v>
      </c>
      <c r="G20" s="10" t="s">
        <v>187</v>
      </c>
      <c r="H20" s="35">
        <v>19578027181</v>
      </c>
      <c r="I20" s="26">
        <v>22537006385</v>
      </c>
      <c r="K20" s="37" t="s">
        <v>560</v>
      </c>
      <c r="L20" s="39">
        <f t="shared" si="0"/>
        <v>19578.027181000001</v>
      </c>
      <c r="M20" s="44">
        <f t="shared" si="2"/>
        <v>0.75908785139545765</v>
      </c>
      <c r="N20" s="39">
        <f t="shared" si="1"/>
        <v>22537.006385000001</v>
      </c>
      <c r="O20" s="44">
        <f t="shared" si="2"/>
        <v>0.8302728850089478</v>
      </c>
      <c r="P20" s="40">
        <f t="shared" si="3"/>
        <v>15.113776156525184</v>
      </c>
      <c r="R20" t="s">
        <v>560</v>
      </c>
    </row>
    <row r="21" spans="2:18" x14ac:dyDescent="0.25">
      <c r="B21" s="10" t="s">
        <v>404</v>
      </c>
      <c r="C21" s="35">
        <v>2036339210</v>
      </c>
      <c r="D21" s="26">
        <v>2275995226</v>
      </c>
      <c r="F21">
        <f t="shared" si="4"/>
        <v>18</v>
      </c>
      <c r="G21" s="10" t="s">
        <v>50</v>
      </c>
      <c r="H21" s="35">
        <v>22220857191</v>
      </c>
      <c r="I21" s="26">
        <v>22402976501</v>
      </c>
      <c r="K21" s="37" t="s">
        <v>561</v>
      </c>
      <c r="L21" s="39">
        <f t="shared" si="0"/>
        <v>22220.857190999999</v>
      </c>
      <c r="M21" s="44">
        <f t="shared" si="2"/>
        <v>0.86155681496096148</v>
      </c>
      <c r="N21" s="39">
        <f t="shared" si="1"/>
        <v>22402.976501000001</v>
      </c>
      <c r="O21" s="44">
        <f t="shared" si="2"/>
        <v>0.82533516716989352</v>
      </c>
      <c r="P21" s="40">
        <f t="shared" si="3"/>
        <v>0.81958723929769217</v>
      </c>
      <c r="R21" t="s">
        <v>561</v>
      </c>
    </row>
    <row r="22" spans="2:18" x14ac:dyDescent="0.25">
      <c r="B22" s="10" t="s">
        <v>33</v>
      </c>
      <c r="C22" s="35">
        <v>9903470965</v>
      </c>
      <c r="D22" s="26">
        <v>9996113567</v>
      </c>
      <c r="F22">
        <f t="shared" si="4"/>
        <v>19</v>
      </c>
      <c r="G22" s="10" t="s">
        <v>25</v>
      </c>
      <c r="H22" s="35">
        <v>18468262110</v>
      </c>
      <c r="I22" s="26">
        <v>21737559677</v>
      </c>
      <c r="K22" s="37" t="s">
        <v>381</v>
      </c>
      <c r="L22" s="39">
        <f t="shared" si="0"/>
        <v>18468.26211</v>
      </c>
      <c r="M22" s="44">
        <f t="shared" si="2"/>
        <v>0.7160595536251565</v>
      </c>
      <c r="N22" s="39">
        <f t="shared" si="1"/>
        <v>21737.559677000001</v>
      </c>
      <c r="O22" s="44">
        <f t="shared" si="2"/>
        <v>0.80082092882084266</v>
      </c>
      <c r="P22" s="40">
        <f t="shared" si="3"/>
        <v>17.702248037890776</v>
      </c>
      <c r="R22" t="s">
        <v>381</v>
      </c>
    </row>
    <row r="23" spans="2:18" x14ac:dyDescent="0.25">
      <c r="B23" s="10" t="s">
        <v>34</v>
      </c>
      <c r="C23" s="35">
        <v>11951375768</v>
      </c>
      <c r="D23" s="26">
        <v>13988822637</v>
      </c>
      <c r="F23">
        <f>+F22+1</f>
        <v>20</v>
      </c>
      <c r="G23" s="10" t="s">
        <v>101</v>
      </c>
      <c r="H23" s="35">
        <v>17731237168</v>
      </c>
      <c r="I23" s="26">
        <v>21688459668</v>
      </c>
      <c r="K23" s="37" t="s">
        <v>562</v>
      </c>
      <c r="L23" s="39">
        <f t="shared" si="0"/>
        <v>17731.237168</v>
      </c>
      <c r="M23" s="44">
        <f t="shared" si="2"/>
        <v>0.6874832995176644</v>
      </c>
      <c r="N23" s="39">
        <f t="shared" si="1"/>
        <v>21688.459668</v>
      </c>
      <c r="O23" s="44">
        <f t="shared" si="2"/>
        <v>0.79901206364017119</v>
      </c>
      <c r="P23" s="40">
        <f t="shared" si="3"/>
        <v>22.317802545339017</v>
      </c>
      <c r="R23" t="s">
        <v>562</v>
      </c>
    </row>
    <row r="24" spans="2:18" x14ac:dyDescent="0.25">
      <c r="B24" s="10" t="s">
        <v>35</v>
      </c>
      <c r="C24" s="35">
        <v>6453590030</v>
      </c>
      <c r="D24" s="26">
        <v>6745319517</v>
      </c>
      <c r="G24" s="10" t="s">
        <v>408</v>
      </c>
      <c r="H24" s="5">
        <f>+H25-SUM(H4:H23)</f>
        <v>1933388285048</v>
      </c>
      <c r="I24" s="5">
        <f>+I25-SUM(I4:I23)</f>
        <v>2046235539724</v>
      </c>
      <c r="K24" s="56" t="s">
        <v>408</v>
      </c>
      <c r="L24" s="39">
        <f t="shared" si="0"/>
        <v>1933388.285048</v>
      </c>
      <c r="M24" s="44">
        <f t="shared" si="2"/>
        <v>74.962178039803547</v>
      </c>
      <c r="N24" s="39">
        <f t="shared" si="1"/>
        <v>2046235.539724</v>
      </c>
      <c r="O24" s="44">
        <f t="shared" si="2"/>
        <v>75.384186167034571</v>
      </c>
      <c r="P24" s="40">
        <f t="shared" si="3"/>
        <v>5.8367610659851632</v>
      </c>
    </row>
    <row r="25" spans="2:18" x14ac:dyDescent="0.25">
      <c r="B25" s="10" t="s">
        <v>36</v>
      </c>
      <c r="C25" s="35">
        <v>9385177614</v>
      </c>
      <c r="D25" s="26">
        <v>10041963147</v>
      </c>
      <c r="G25" s="10" t="s">
        <v>549</v>
      </c>
      <c r="H25" s="36">
        <v>2579151694367</v>
      </c>
      <c r="I25" s="34">
        <v>2714409538348</v>
      </c>
      <c r="K25" s="56" t="s">
        <v>549</v>
      </c>
      <c r="L25" s="39">
        <f t="shared" si="0"/>
        <v>2579151.6943669999</v>
      </c>
      <c r="M25" s="44">
        <f t="shared" si="2"/>
        <v>100</v>
      </c>
      <c r="N25" s="39">
        <f t="shared" si="1"/>
        <v>2714409.538348</v>
      </c>
      <c r="O25" s="44">
        <f t="shared" si="2"/>
        <v>100</v>
      </c>
      <c r="P25" s="40">
        <f t="shared" si="3"/>
        <v>5.2442764136909847</v>
      </c>
    </row>
    <row r="26" spans="2:18" x14ac:dyDescent="0.25">
      <c r="B26" s="10" t="s">
        <v>37</v>
      </c>
      <c r="C26" s="35">
        <v>2313375182</v>
      </c>
      <c r="D26" s="26">
        <v>2398706982</v>
      </c>
    </row>
    <row r="27" spans="2:18" x14ac:dyDescent="0.25">
      <c r="B27" s="10" t="s">
        <v>38</v>
      </c>
      <c r="C27" s="35">
        <v>2659000619</v>
      </c>
      <c r="D27" s="26">
        <v>2768218618</v>
      </c>
    </row>
    <row r="28" spans="2:18" x14ac:dyDescent="0.25">
      <c r="B28" s="10" t="s">
        <v>39</v>
      </c>
      <c r="C28" s="35">
        <v>2212077529</v>
      </c>
      <c r="D28" s="26">
        <v>2311196415</v>
      </c>
      <c r="G28" s="10" t="s">
        <v>405</v>
      </c>
      <c r="H28" s="35">
        <v>24939789006</v>
      </c>
      <c r="I28" s="26">
        <v>27874560962</v>
      </c>
    </row>
    <row r="29" spans="2:18" x14ac:dyDescent="0.25">
      <c r="B29" s="10" t="s">
        <v>40</v>
      </c>
      <c r="C29" s="35">
        <v>2498460102</v>
      </c>
      <c r="D29" s="26">
        <v>2593753433</v>
      </c>
      <c r="G29" s="10" t="s">
        <v>268</v>
      </c>
      <c r="H29" s="35">
        <v>20810421824</v>
      </c>
      <c r="I29" s="26">
        <v>21329710710</v>
      </c>
    </row>
    <row r="30" spans="2:18" x14ac:dyDescent="0.25">
      <c r="B30" s="10" t="s">
        <v>41</v>
      </c>
      <c r="C30" s="35">
        <v>2855755307</v>
      </c>
      <c r="D30" s="26">
        <v>4034471374</v>
      </c>
      <c r="G30" s="10" t="s">
        <v>244</v>
      </c>
      <c r="H30" s="35">
        <v>21121902045</v>
      </c>
      <c r="I30" s="26">
        <v>21319487512</v>
      </c>
    </row>
    <row r="31" spans="2:18" x14ac:dyDescent="0.25">
      <c r="B31" s="10" t="s">
        <v>42</v>
      </c>
      <c r="C31" s="35">
        <v>9593301745</v>
      </c>
      <c r="D31" s="26">
        <v>9970838763</v>
      </c>
      <c r="G31" s="10" t="s">
        <v>100</v>
      </c>
      <c r="H31" s="35">
        <v>18809598029</v>
      </c>
      <c r="I31" s="26">
        <v>21220256643</v>
      </c>
    </row>
    <row r="32" spans="2:18" x14ac:dyDescent="0.25">
      <c r="B32" s="10" t="s">
        <v>43</v>
      </c>
      <c r="C32" s="35">
        <v>8475223845</v>
      </c>
      <c r="D32" s="26">
        <v>8904532238</v>
      </c>
      <c r="G32" s="10" t="s">
        <v>205</v>
      </c>
      <c r="H32" s="35">
        <v>19347446850</v>
      </c>
      <c r="I32" s="26">
        <v>20071999323</v>
      </c>
    </row>
    <row r="33" spans="2:9" x14ac:dyDescent="0.25">
      <c r="B33" s="10" t="s">
        <v>44</v>
      </c>
      <c r="C33" s="35">
        <v>14938002812</v>
      </c>
      <c r="D33" s="26">
        <v>15242571330</v>
      </c>
      <c r="G33" s="10" t="s">
        <v>223</v>
      </c>
      <c r="H33" s="35">
        <v>19686774610</v>
      </c>
      <c r="I33" s="26">
        <v>19870936591</v>
      </c>
    </row>
    <row r="34" spans="2:9" x14ac:dyDescent="0.25">
      <c r="B34" s="10" t="s">
        <v>45</v>
      </c>
      <c r="C34" s="35">
        <v>2885187841</v>
      </c>
      <c r="D34" s="26">
        <v>3071532698</v>
      </c>
      <c r="G34" s="10" t="s">
        <v>352</v>
      </c>
      <c r="H34" s="35">
        <v>19654713499</v>
      </c>
      <c r="I34" s="26">
        <v>19838573588</v>
      </c>
    </row>
    <row r="35" spans="2:9" x14ac:dyDescent="0.25">
      <c r="B35" s="10" t="s">
        <v>46</v>
      </c>
      <c r="C35" s="35">
        <v>15319781793</v>
      </c>
      <c r="D35" s="26">
        <v>15463091296</v>
      </c>
      <c r="G35" s="10" t="s">
        <v>21</v>
      </c>
      <c r="H35" s="35">
        <v>18343696064</v>
      </c>
      <c r="I35" s="26">
        <v>19513718671</v>
      </c>
    </row>
    <row r="36" spans="2:9" x14ac:dyDescent="0.25">
      <c r="B36" s="10" t="s">
        <v>47</v>
      </c>
      <c r="C36" s="35">
        <v>3320782582</v>
      </c>
      <c r="D36" s="26">
        <v>3554628434</v>
      </c>
      <c r="G36" s="10" t="s">
        <v>93</v>
      </c>
      <c r="H36" s="35">
        <v>17583083122</v>
      </c>
      <c r="I36" s="26">
        <v>19027009155</v>
      </c>
    </row>
    <row r="37" spans="2:9" x14ac:dyDescent="0.25">
      <c r="B37" s="10" t="s">
        <v>48</v>
      </c>
      <c r="C37" s="35">
        <v>10120016499</v>
      </c>
      <c r="D37" s="26">
        <v>11340846133</v>
      </c>
      <c r="G37" s="10" t="s">
        <v>154</v>
      </c>
      <c r="H37" s="35">
        <v>16757754733</v>
      </c>
      <c r="I37" s="26">
        <v>18545239379</v>
      </c>
    </row>
    <row r="38" spans="2:9" x14ac:dyDescent="0.25">
      <c r="B38" s="10" t="s">
        <v>49</v>
      </c>
      <c r="C38" s="35">
        <v>5678382877</v>
      </c>
      <c r="D38" s="26">
        <v>5794477705</v>
      </c>
      <c r="G38" s="10" t="s">
        <v>135</v>
      </c>
      <c r="H38" s="35">
        <v>18224990820</v>
      </c>
      <c r="I38" s="26">
        <v>18279707125</v>
      </c>
    </row>
    <row r="39" spans="2:9" x14ac:dyDescent="0.25">
      <c r="B39" s="10" t="s">
        <v>50</v>
      </c>
      <c r="C39" s="35">
        <v>22220857191</v>
      </c>
      <c r="D39" s="26">
        <v>22402976501</v>
      </c>
      <c r="G39" s="10" t="s">
        <v>272</v>
      </c>
      <c r="H39" s="35">
        <v>17865094569</v>
      </c>
      <c r="I39" s="26">
        <v>18032214719</v>
      </c>
    </row>
    <row r="40" spans="2:9" x14ac:dyDescent="0.25">
      <c r="B40" s="10" t="s">
        <v>51</v>
      </c>
      <c r="C40" s="35">
        <v>2770094970</v>
      </c>
      <c r="D40" s="26">
        <v>3011596484</v>
      </c>
      <c r="G40" s="10" t="s">
        <v>83</v>
      </c>
      <c r="H40" s="35">
        <v>17452607429</v>
      </c>
      <c r="I40" s="26">
        <v>17615868076</v>
      </c>
    </row>
    <row r="41" spans="2:9" x14ac:dyDescent="0.25">
      <c r="B41" s="10" t="s">
        <v>52</v>
      </c>
      <c r="C41" s="35">
        <v>2873919084</v>
      </c>
      <c r="D41" s="26">
        <v>3740635846</v>
      </c>
      <c r="G41" s="10" t="s">
        <v>338</v>
      </c>
      <c r="H41" s="35">
        <v>16957986751</v>
      </c>
      <c r="I41" s="26">
        <v>17341843793</v>
      </c>
    </row>
    <row r="42" spans="2:9" x14ac:dyDescent="0.25">
      <c r="B42" s="10" t="s">
        <v>53</v>
      </c>
      <c r="C42" s="35">
        <v>3826907006</v>
      </c>
      <c r="D42" s="26">
        <v>4438929194</v>
      </c>
      <c r="G42" s="10" t="s">
        <v>81</v>
      </c>
      <c r="H42" s="35">
        <v>16441420776</v>
      </c>
      <c r="I42" s="26">
        <v>16633220784</v>
      </c>
    </row>
    <row r="43" spans="2:9" x14ac:dyDescent="0.25">
      <c r="B43" s="10" t="s">
        <v>54</v>
      </c>
      <c r="C43" s="35">
        <v>4018881975</v>
      </c>
      <c r="D43" s="26">
        <v>4297661995</v>
      </c>
      <c r="G43" s="10" t="s">
        <v>160</v>
      </c>
      <c r="H43" s="35">
        <v>16496285209</v>
      </c>
      <c r="I43" s="26">
        <v>16575109050</v>
      </c>
    </row>
    <row r="44" spans="2:9" x14ac:dyDescent="0.25">
      <c r="B44" s="10" t="s">
        <v>55</v>
      </c>
      <c r="C44" s="35">
        <v>12489385465</v>
      </c>
      <c r="D44" s="26">
        <v>12606216756</v>
      </c>
      <c r="G44" s="10" t="s">
        <v>140</v>
      </c>
      <c r="H44" s="35">
        <v>15474048626</v>
      </c>
      <c r="I44" s="26">
        <v>15618801604</v>
      </c>
    </row>
    <row r="45" spans="2:9" x14ac:dyDescent="0.25">
      <c r="B45" s="10" t="s">
        <v>56</v>
      </c>
      <c r="C45" s="35">
        <v>3908539508</v>
      </c>
      <c r="D45" s="26">
        <v>3945102403</v>
      </c>
      <c r="G45" s="10" t="s">
        <v>46</v>
      </c>
      <c r="H45" s="35">
        <v>15319781793</v>
      </c>
      <c r="I45" s="26">
        <v>15463091296</v>
      </c>
    </row>
    <row r="46" spans="2:9" x14ac:dyDescent="0.25">
      <c r="B46" s="10" t="s">
        <v>57</v>
      </c>
      <c r="C46" s="35">
        <v>23800836857</v>
      </c>
      <c r="D46" s="26">
        <v>24660015823</v>
      </c>
      <c r="G46" s="10" t="s">
        <v>207</v>
      </c>
      <c r="H46" s="35">
        <v>14351633000</v>
      </c>
      <c r="I46" s="26">
        <v>15419922080</v>
      </c>
    </row>
    <row r="47" spans="2:9" x14ac:dyDescent="0.25">
      <c r="B47" s="10" t="s">
        <v>58</v>
      </c>
      <c r="C47" s="35">
        <v>5810995691</v>
      </c>
      <c r="D47" s="26">
        <v>6392111077</v>
      </c>
      <c r="G47" s="10" t="s">
        <v>159</v>
      </c>
      <c r="H47" s="35">
        <v>15236332535</v>
      </c>
      <c r="I47" s="26">
        <v>15378861824</v>
      </c>
    </row>
    <row r="48" spans="2:9" x14ac:dyDescent="0.25">
      <c r="B48" s="10" t="s">
        <v>59</v>
      </c>
      <c r="C48" s="35">
        <v>6744359968</v>
      </c>
      <c r="D48" s="26">
        <v>7474948503</v>
      </c>
      <c r="G48" s="10" t="s">
        <v>204</v>
      </c>
      <c r="H48" s="35">
        <v>15109015566</v>
      </c>
      <c r="I48" s="26">
        <v>15346404337</v>
      </c>
    </row>
    <row r="49" spans="2:9" x14ac:dyDescent="0.25">
      <c r="B49" s="10" t="s">
        <v>60</v>
      </c>
      <c r="C49" s="35">
        <v>4272819620</v>
      </c>
      <c r="D49" s="26">
        <v>4753009742</v>
      </c>
      <c r="G49" s="10" t="s">
        <v>44</v>
      </c>
      <c r="H49" s="35">
        <v>14938002812</v>
      </c>
      <c r="I49" s="26">
        <v>15242571330</v>
      </c>
    </row>
    <row r="50" spans="2:9" x14ac:dyDescent="0.25">
      <c r="B50" s="10" t="s">
        <v>61</v>
      </c>
      <c r="C50" s="35">
        <v>3630038920</v>
      </c>
      <c r="D50" s="26">
        <v>4181311586</v>
      </c>
      <c r="G50" s="10" t="s">
        <v>77</v>
      </c>
      <c r="H50" s="35">
        <v>14581575200</v>
      </c>
      <c r="I50" s="26">
        <v>14717978324</v>
      </c>
    </row>
    <row r="51" spans="2:9" x14ac:dyDescent="0.25">
      <c r="B51" s="10" t="s">
        <v>62</v>
      </c>
      <c r="C51" s="35">
        <v>2469934373</v>
      </c>
      <c r="D51" s="26">
        <v>2511629983</v>
      </c>
      <c r="G51" s="10" t="s">
        <v>218</v>
      </c>
      <c r="H51" s="35">
        <v>13986558490</v>
      </c>
      <c r="I51" s="26">
        <v>14117395922</v>
      </c>
    </row>
    <row r="52" spans="2:9" x14ac:dyDescent="0.25">
      <c r="B52" s="10" t="s">
        <v>63</v>
      </c>
      <c r="C52" s="35">
        <v>3813920159</v>
      </c>
      <c r="D52" s="26">
        <v>4626816491</v>
      </c>
      <c r="G52" s="10" t="s">
        <v>34</v>
      </c>
      <c r="H52" s="35">
        <v>11951375768</v>
      </c>
      <c r="I52" s="26">
        <v>13988822637</v>
      </c>
    </row>
    <row r="53" spans="2:9" x14ac:dyDescent="0.25">
      <c r="B53" s="10" t="s">
        <v>64</v>
      </c>
      <c r="C53" s="35">
        <v>2119212146</v>
      </c>
      <c r="D53" s="26">
        <v>2195215764</v>
      </c>
      <c r="G53" s="10" t="s">
        <v>104</v>
      </c>
      <c r="H53" s="35">
        <v>13094568565</v>
      </c>
      <c r="I53" s="26">
        <v>13714837247</v>
      </c>
    </row>
    <row r="54" spans="2:9" x14ac:dyDescent="0.25">
      <c r="B54" s="10" t="s">
        <v>65</v>
      </c>
      <c r="C54" s="35">
        <v>2434592867</v>
      </c>
      <c r="D54" s="26">
        <v>2708461179</v>
      </c>
      <c r="G54" s="10" t="s">
        <v>315</v>
      </c>
      <c r="H54" s="35">
        <v>13351568095</v>
      </c>
      <c r="I54" s="26">
        <v>13499393893</v>
      </c>
    </row>
    <row r="55" spans="2:9" x14ac:dyDescent="0.25">
      <c r="B55" s="10" t="s">
        <v>66</v>
      </c>
      <c r="C55" s="35">
        <v>2837060255</v>
      </c>
      <c r="D55" s="26">
        <v>2863598883</v>
      </c>
      <c r="G55" s="10" t="s">
        <v>354</v>
      </c>
      <c r="H55" s="35">
        <v>12721170834</v>
      </c>
      <c r="I55" s="26">
        <v>13452550674</v>
      </c>
    </row>
    <row r="56" spans="2:9" x14ac:dyDescent="0.25">
      <c r="B56" s="10" t="s">
        <v>67</v>
      </c>
      <c r="C56" s="35">
        <v>5131595593</v>
      </c>
      <c r="D56" s="26">
        <v>5412906528</v>
      </c>
      <c r="G56" s="10" t="s">
        <v>264</v>
      </c>
      <c r="H56" s="35">
        <v>12685272377</v>
      </c>
      <c r="I56" s="26">
        <v>13262936493</v>
      </c>
    </row>
    <row r="57" spans="2:9" x14ac:dyDescent="0.25">
      <c r="B57" s="10" t="s">
        <v>68</v>
      </c>
      <c r="C57" s="35">
        <v>8078587151</v>
      </c>
      <c r="D57" s="26">
        <v>8154158148</v>
      </c>
      <c r="G57" s="10" t="s">
        <v>295</v>
      </c>
      <c r="H57" s="35">
        <v>12155306307</v>
      </c>
      <c r="I57" s="26">
        <v>13134807681</v>
      </c>
    </row>
    <row r="58" spans="2:9" x14ac:dyDescent="0.25">
      <c r="B58" s="10" t="s">
        <v>69</v>
      </c>
      <c r="C58" s="35">
        <v>2610967394</v>
      </c>
      <c r="D58" s="26">
        <v>2904019508</v>
      </c>
      <c r="G58" s="10" t="s">
        <v>79</v>
      </c>
      <c r="H58" s="35">
        <v>12490067284</v>
      </c>
      <c r="I58" s="26">
        <v>13118675992</v>
      </c>
    </row>
    <row r="59" spans="2:9" x14ac:dyDescent="0.25">
      <c r="B59" s="10" t="s">
        <v>70</v>
      </c>
      <c r="C59" s="35">
        <v>4784755837</v>
      </c>
      <c r="D59" s="26">
        <v>4801251187</v>
      </c>
      <c r="G59" s="10" t="s">
        <v>293</v>
      </c>
      <c r="H59" s="35">
        <v>12304345452</v>
      </c>
      <c r="I59" s="26">
        <v>13073961434</v>
      </c>
    </row>
    <row r="60" spans="2:9" x14ac:dyDescent="0.25">
      <c r="B60" s="10" t="s">
        <v>71</v>
      </c>
      <c r="C60" s="35">
        <v>1972637115</v>
      </c>
      <c r="D60" s="26">
        <v>2264832796</v>
      </c>
      <c r="G60" s="10" t="s">
        <v>267</v>
      </c>
      <c r="H60" s="35">
        <v>12745271639</v>
      </c>
      <c r="I60" s="26">
        <v>12864497853</v>
      </c>
    </row>
    <row r="61" spans="2:9" x14ac:dyDescent="0.25">
      <c r="B61" s="10" t="s">
        <v>72</v>
      </c>
      <c r="C61" s="35">
        <v>6740647566</v>
      </c>
      <c r="D61" s="26">
        <v>7046003295</v>
      </c>
      <c r="G61" s="10" t="s">
        <v>322</v>
      </c>
      <c r="H61" s="35">
        <v>12666947087</v>
      </c>
      <c r="I61" s="26">
        <v>12774388601</v>
      </c>
    </row>
    <row r="62" spans="2:9" x14ac:dyDescent="0.25">
      <c r="B62" s="10" t="s">
        <v>73</v>
      </c>
      <c r="C62" s="35">
        <v>5354068052</v>
      </c>
      <c r="D62" s="26">
        <v>5703802512</v>
      </c>
      <c r="G62" s="10" t="s">
        <v>55</v>
      </c>
      <c r="H62" s="35">
        <v>12489385465</v>
      </c>
      <c r="I62" s="26">
        <v>12606216756</v>
      </c>
    </row>
    <row r="63" spans="2:9" x14ac:dyDescent="0.25">
      <c r="B63" s="10" t="s">
        <v>74</v>
      </c>
      <c r="C63" s="35">
        <v>4925661631</v>
      </c>
      <c r="D63" s="26">
        <v>5390967739</v>
      </c>
      <c r="G63" s="10" t="s">
        <v>24</v>
      </c>
      <c r="H63" s="35">
        <v>12029534273</v>
      </c>
      <c r="I63" s="26">
        <v>12510291507</v>
      </c>
    </row>
    <row r="64" spans="2:9" x14ac:dyDescent="0.25">
      <c r="B64" s="10" t="s">
        <v>75</v>
      </c>
      <c r="C64" s="35">
        <v>4850678410</v>
      </c>
      <c r="D64" s="26">
        <v>5267577904</v>
      </c>
      <c r="G64" s="10" t="s">
        <v>171</v>
      </c>
      <c r="H64" s="35">
        <v>11116533354</v>
      </c>
      <c r="I64" s="26">
        <v>12414869785</v>
      </c>
    </row>
    <row r="65" spans="2:9" x14ac:dyDescent="0.25">
      <c r="B65" s="10" t="s">
        <v>76</v>
      </c>
      <c r="C65" s="35">
        <v>10451787237</v>
      </c>
      <c r="D65" s="26">
        <v>10908958370</v>
      </c>
      <c r="G65" s="10" t="s">
        <v>232</v>
      </c>
      <c r="H65" s="35">
        <v>12220532187</v>
      </c>
      <c r="I65" s="26">
        <v>12334849559</v>
      </c>
    </row>
    <row r="66" spans="2:9" x14ac:dyDescent="0.25">
      <c r="B66" s="10" t="s">
        <v>77</v>
      </c>
      <c r="C66" s="35">
        <v>14581575200</v>
      </c>
      <c r="D66" s="26">
        <v>14717978324</v>
      </c>
      <c r="G66" s="10" t="s">
        <v>266</v>
      </c>
      <c r="H66" s="35">
        <v>11541916109</v>
      </c>
      <c r="I66" s="26">
        <v>12266675546</v>
      </c>
    </row>
    <row r="67" spans="2:9" x14ac:dyDescent="0.25">
      <c r="B67" s="10" t="s">
        <v>78</v>
      </c>
      <c r="C67" s="35">
        <v>2550551715</v>
      </c>
      <c r="D67" s="26">
        <v>2574411294</v>
      </c>
      <c r="G67" s="10" t="s">
        <v>271</v>
      </c>
      <c r="H67" s="35">
        <v>12004148392</v>
      </c>
      <c r="I67" s="26">
        <v>12218917873</v>
      </c>
    </row>
    <row r="68" spans="2:9" x14ac:dyDescent="0.25">
      <c r="B68" s="10" t="s">
        <v>79</v>
      </c>
      <c r="C68" s="35">
        <v>12490067284</v>
      </c>
      <c r="D68" s="26">
        <v>13118675992</v>
      </c>
      <c r="G68" s="10" t="s">
        <v>300</v>
      </c>
      <c r="H68" s="35">
        <v>12056865558</v>
      </c>
      <c r="I68" s="26">
        <v>12169651806</v>
      </c>
    </row>
    <row r="69" spans="2:9" x14ac:dyDescent="0.25">
      <c r="B69" s="10" t="s">
        <v>80</v>
      </c>
      <c r="C69" s="35">
        <v>4584336946</v>
      </c>
      <c r="D69" s="26">
        <v>4627220922</v>
      </c>
      <c r="G69" s="10" t="s">
        <v>313</v>
      </c>
      <c r="H69" s="35">
        <v>10314776454</v>
      </c>
      <c r="I69" s="26">
        <v>11903690157</v>
      </c>
    </row>
    <row r="70" spans="2:9" x14ac:dyDescent="0.25">
      <c r="B70" s="10" t="s">
        <v>81</v>
      </c>
      <c r="C70" s="35">
        <v>16441420776</v>
      </c>
      <c r="D70" s="26">
        <v>16633220784</v>
      </c>
      <c r="G70" s="10" t="s">
        <v>126</v>
      </c>
      <c r="H70" s="35">
        <v>11479421459</v>
      </c>
      <c r="I70" s="26">
        <v>11586805479</v>
      </c>
    </row>
    <row r="71" spans="2:9" x14ac:dyDescent="0.25">
      <c r="B71" s="10" t="s">
        <v>82</v>
      </c>
      <c r="C71" s="35">
        <v>30386022000</v>
      </c>
      <c r="D71" s="26">
        <v>31940954115</v>
      </c>
      <c r="G71" s="10" t="s">
        <v>85</v>
      </c>
      <c r="H71" s="35">
        <v>11448318072</v>
      </c>
      <c r="I71" s="26">
        <v>11575160652</v>
      </c>
    </row>
    <row r="72" spans="2:9" x14ac:dyDescent="0.25">
      <c r="B72" s="10" t="s">
        <v>83</v>
      </c>
      <c r="C72" s="35">
        <v>17452607429</v>
      </c>
      <c r="D72" s="26">
        <v>17615868076</v>
      </c>
      <c r="G72" s="10" t="s">
        <v>183</v>
      </c>
      <c r="H72" s="35">
        <v>10520719580</v>
      </c>
      <c r="I72" s="26">
        <v>11438556956</v>
      </c>
    </row>
    <row r="73" spans="2:9" x14ac:dyDescent="0.25">
      <c r="B73" s="10" t="s">
        <v>84</v>
      </c>
      <c r="C73" s="35">
        <v>2868327022</v>
      </c>
      <c r="D73" s="26">
        <v>3162300475</v>
      </c>
      <c r="G73" s="10" t="s">
        <v>48</v>
      </c>
      <c r="H73" s="35">
        <v>10120016499</v>
      </c>
      <c r="I73" s="26">
        <v>11340846133</v>
      </c>
    </row>
    <row r="74" spans="2:9" x14ac:dyDescent="0.25">
      <c r="B74" s="10" t="s">
        <v>85</v>
      </c>
      <c r="C74" s="35">
        <v>11448318072</v>
      </c>
      <c r="D74" s="26">
        <v>11575160652</v>
      </c>
      <c r="G74" s="10" t="s">
        <v>222</v>
      </c>
      <c r="H74" s="35">
        <v>11209957912</v>
      </c>
      <c r="I74" s="26">
        <v>11314822133</v>
      </c>
    </row>
    <row r="75" spans="2:9" x14ac:dyDescent="0.25">
      <c r="B75" s="10" t="s">
        <v>86</v>
      </c>
      <c r="C75" s="35">
        <v>4886561432</v>
      </c>
      <c r="D75" s="26">
        <v>5746579748</v>
      </c>
      <c r="G75" s="10" t="s">
        <v>279</v>
      </c>
      <c r="H75" s="35">
        <v>10827871556</v>
      </c>
      <c r="I75" s="26">
        <v>11215485725</v>
      </c>
    </row>
    <row r="76" spans="2:9" x14ac:dyDescent="0.25">
      <c r="B76" s="10" t="s">
        <v>87</v>
      </c>
      <c r="C76" s="35">
        <v>6602246167</v>
      </c>
      <c r="D76" s="26">
        <v>7718090312</v>
      </c>
      <c r="G76" s="10" t="s">
        <v>304</v>
      </c>
      <c r="H76" s="35">
        <v>10246786531</v>
      </c>
      <c r="I76" s="26">
        <v>11181774929</v>
      </c>
    </row>
    <row r="77" spans="2:9" x14ac:dyDescent="0.25">
      <c r="B77" s="10" t="s">
        <v>88</v>
      </c>
      <c r="C77" s="35">
        <v>3717656801</v>
      </c>
      <c r="D77" s="26">
        <v>3752433713</v>
      </c>
      <c r="G77" s="10" t="s">
        <v>120</v>
      </c>
      <c r="H77" s="35">
        <v>10843255887</v>
      </c>
      <c r="I77" s="26">
        <v>10944689144</v>
      </c>
    </row>
    <row r="78" spans="2:9" x14ac:dyDescent="0.25">
      <c r="B78" s="10" t="s">
        <v>89</v>
      </c>
      <c r="C78" s="35">
        <v>2685551902</v>
      </c>
      <c r="D78" s="26">
        <v>2860667155</v>
      </c>
      <c r="G78" s="10" t="s">
        <v>76</v>
      </c>
      <c r="H78" s="35">
        <v>10451787237</v>
      </c>
      <c r="I78" s="26">
        <v>10908958370</v>
      </c>
    </row>
    <row r="79" spans="2:9" x14ac:dyDescent="0.25">
      <c r="B79" s="10" t="s">
        <v>90</v>
      </c>
      <c r="C79" s="35">
        <v>7482860472</v>
      </c>
      <c r="D79" s="26">
        <v>7564569165</v>
      </c>
      <c r="G79" s="10" t="s">
        <v>328</v>
      </c>
      <c r="H79" s="35">
        <v>10857630974</v>
      </c>
      <c r="I79" s="26">
        <v>10802663303</v>
      </c>
    </row>
    <row r="80" spans="2:9" x14ac:dyDescent="0.25">
      <c r="B80" s="10" t="s">
        <v>91</v>
      </c>
      <c r="C80" s="35">
        <v>3144135615</v>
      </c>
      <c r="D80" s="26">
        <v>3391526251</v>
      </c>
      <c r="G80" s="10" t="s">
        <v>217</v>
      </c>
      <c r="H80" s="35">
        <v>9378802174</v>
      </c>
      <c r="I80" s="26">
        <v>10779907026</v>
      </c>
    </row>
    <row r="81" spans="2:9" x14ac:dyDescent="0.25">
      <c r="B81" s="10" t="s">
        <v>92</v>
      </c>
      <c r="C81" s="35">
        <v>3952526990</v>
      </c>
      <c r="D81" s="26">
        <v>4826605501</v>
      </c>
      <c r="G81" s="10" t="s">
        <v>296</v>
      </c>
      <c r="H81" s="35">
        <v>9812201358</v>
      </c>
      <c r="I81" s="26">
        <v>10673583765</v>
      </c>
    </row>
    <row r="82" spans="2:9" x14ac:dyDescent="0.25">
      <c r="B82" s="10" t="s">
        <v>93</v>
      </c>
      <c r="C82" s="35">
        <v>17583083122</v>
      </c>
      <c r="D82" s="26">
        <v>19027009155</v>
      </c>
      <c r="G82" s="10" t="s">
        <v>188</v>
      </c>
      <c r="H82" s="35">
        <v>10419197372</v>
      </c>
      <c r="I82" s="26">
        <v>10636629773</v>
      </c>
    </row>
    <row r="83" spans="2:9" x14ac:dyDescent="0.25">
      <c r="B83" s="10" t="s">
        <v>94</v>
      </c>
      <c r="C83" s="35">
        <v>4200146439</v>
      </c>
      <c r="D83" s="26">
        <v>4603564702</v>
      </c>
      <c r="G83" s="10" t="s">
        <v>166</v>
      </c>
      <c r="H83" s="35">
        <v>9868692457</v>
      </c>
      <c r="I83" s="26">
        <v>10535070704</v>
      </c>
    </row>
    <row r="84" spans="2:9" x14ac:dyDescent="0.25">
      <c r="B84" s="10" t="s">
        <v>95</v>
      </c>
      <c r="C84" s="35">
        <v>2442420351</v>
      </c>
      <c r="D84" s="26">
        <v>2779695113</v>
      </c>
      <c r="G84" s="10" t="s">
        <v>345</v>
      </c>
      <c r="H84" s="35">
        <v>8787350588</v>
      </c>
      <c r="I84" s="26">
        <v>10180143746</v>
      </c>
    </row>
    <row r="85" spans="2:9" x14ac:dyDescent="0.25">
      <c r="B85" s="10" t="s">
        <v>96</v>
      </c>
      <c r="C85" s="35">
        <v>4231781818</v>
      </c>
      <c r="D85" s="26">
        <v>4597074193</v>
      </c>
      <c r="G85" s="10" t="s">
        <v>213</v>
      </c>
      <c r="H85" s="35">
        <v>10085527041</v>
      </c>
      <c r="I85" s="26">
        <v>10179872214</v>
      </c>
    </row>
    <row r="86" spans="2:9" x14ac:dyDescent="0.25">
      <c r="B86" s="10" t="s">
        <v>97</v>
      </c>
      <c r="C86" s="35">
        <v>25107357070</v>
      </c>
      <c r="D86" s="26">
        <v>25342223909</v>
      </c>
      <c r="G86" s="10" t="s">
        <v>280</v>
      </c>
      <c r="H86" s="35">
        <v>9633603156</v>
      </c>
      <c r="I86" s="26">
        <v>10113103675</v>
      </c>
    </row>
    <row r="87" spans="2:9" x14ac:dyDescent="0.25">
      <c r="B87" s="10" t="s">
        <v>98</v>
      </c>
      <c r="C87" s="35">
        <v>3751726582</v>
      </c>
      <c r="D87" s="26">
        <v>4264939791</v>
      </c>
      <c r="G87" s="10" t="s">
        <v>301</v>
      </c>
      <c r="H87" s="35">
        <v>9128861100</v>
      </c>
      <c r="I87" s="26">
        <v>10064127697</v>
      </c>
    </row>
    <row r="88" spans="2:9" x14ac:dyDescent="0.25">
      <c r="B88" s="10" t="s">
        <v>99</v>
      </c>
      <c r="C88" s="35">
        <v>4897864257</v>
      </c>
      <c r="D88" s="26">
        <v>5446212844</v>
      </c>
      <c r="G88" s="10" t="s">
        <v>36</v>
      </c>
      <c r="H88" s="35">
        <v>9385177614</v>
      </c>
      <c r="I88" s="26">
        <v>10041963147</v>
      </c>
    </row>
    <row r="89" spans="2:9" x14ac:dyDescent="0.25">
      <c r="B89" s="10" t="s">
        <v>100</v>
      </c>
      <c r="C89" s="35">
        <v>18809598029</v>
      </c>
      <c r="D89" s="26">
        <v>21220256643</v>
      </c>
      <c r="G89" s="10" t="s">
        <v>33</v>
      </c>
      <c r="H89" s="35">
        <v>9903470965</v>
      </c>
      <c r="I89" s="26">
        <v>9996113567</v>
      </c>
    </row>
    <row r="90" spans="2:9" x14ac:dyDescent="0.25">
      <c r="B90" s="10" t="s">
        <v>101</v>
      </c>
      <c r="C90" s="35">
        <v>17731237168</v>
      </c>
      <c r="D90" s="26">
        <v>21688459668</v>
      </c>
      <c r="G90" s="10" t="s">
        <v>42</v>
      </c>
      <c r="H90" s="35">
        <v>9593301745</v>
      </c>
      <c r="I90" s="26">
        <v>9970838763</v>
      </c>
    </row>
    <row r="91" spans="2:9" x14ac:dyDescent="0.25">
      <c r="B91" s="10" t="s">
        <v>102</v>
      </c>
      <c r="C91" s="35">
        <v>2992244661</v>
      </c>
      <c r="D91" s="26">
        <v>3414387817</v>
      </c>
      <c r="G91" s="10" t="s">
        <v>22</v>
      </c>
      <c r="H91" s="35">
        <v>9127246906</v>
      </c>
      <c r="I91" s="26">
        <v>9937681691</v>
      </c>
    </row>
    <row r="92" spans="2:9" x14ac:dyDescent="0.25">
      <c r="B92" s="10" t="s">
        <v>103</v>
      </c>
      <c r="C92" s="35">
        <v>3472725557</v>
      </c>
      <c r="D92" s="26">
        <v>3731051040</v>
      </c>
      <c r="G92" s="10" t="s">
        <v>137</v>
      </c>
      <c r="H92" s="35">
        <v>7660051526</v>
      </c>
      <c r="I92" s="26">
        <v>9912126349</v>
      </c>
    </row>
    <row r="93" spans="2:9" x14ac:dyDescent="0.25">
      <c r="B93" s="10" t="s">
        <v>104</v>
      </c>
      <c r="C93" s="35">
        <v>13094568565</v>
      </c>
      <c r="D93" s="26">
        <v>13714837247</v>
      </c>
      <c r="G93" s="10" t="s">
        <v>172</v>
      </c>
      <c r="H93" s="35">
        <v>10505098089</v>
      </c>
      <c r="I93" s="26">
        <v>9896510837</v>
      </c>
    </row>
    <row r="94" spans="2:9" x14ac:dyDescent="0.25">
      <c r="B94" s="10" t="s">
        <v>105</v>
      </c>
      <c r="C94" s="35">
        <v>4425937985</v>
      </c>
      <c r="D94" s="26">
        <v>4453709089</v>
      </c>
      <c r="G94" s="10" t="s">
        <v>317</v>
      </c>
      <c r="H94" s="35">
        <v>9152729133</v>
      </c>
      <c r="I94" s="26">
        <v>9639361685</v>
      </c>
    </row>
    <row r="95" spans="2:9" x14ac:dyDescent="0.25">
      <c r="B95" s="10" t="s">
        <v>106</v>
      </c>
      <c r="C95" s="35">
        <v>6319236257</v>
      </c>
      <c r="D95" s="26">
        <v>6715666989</v>
      </c>
      <c r="G95" s="10" t="s">
        <v>27</v>
      </c>
      <c r="H95" s="35">
        <v>9418600934</v>
      </c>
      <c r="I95" s="26">
        <v>9506707188</v>
      </c>
    </row>
    <row r="96" spans="2:9" x14ac:dyDescent="0.25">
      <c r="B96" s="10" t="s">
        <v>107</v>
      </c>
      <c r="C96" s="35">
        <v>2644144552</v>
      </c>
      <c r="D96" s="26">
        <v>2799992242</v>
      </c>
      <c r="G96" s="10" t="s">
        <v>220</v>
      </c>
      <c r="H96" s="35">
        <v>8965051282</v>
      </c>
      <c r="I96" s="26">
        <v>9333862682</v>
      </c>
    </row>
    <row r="97" spans="2:9" x14ac:dyDescent="0.25">
      <c r="B97" s="10" t="s">
        <v>108</v>
      </c>
      <c r="C97" s="35">
        <v>3247297206</v>
      </c>
      <c r="D97" s="26">
        <v>3277674219</v>
      </c>
      <c r="G97" s="10" t="s">
        <v>349</v>
      </c>
      <c r="H97" s="35">
        <v>8919989816</v>
      </c>
      <c r="I97" s="26">
        <v>9262927498</v>
      </c>
    </row>
    <row r="98" spans="2:9" x14ac:dyDescent="0.25">
      <c r="B98" s="10" t="s">
        <v>109</v>
      </c>
      <c r="C98" s="35">
        <v>2718470502</v>
      </c>
      <c r="D98" s="26">
        <v>2785358788</v>
      </c>
      <c r="G98" s="10" t="s">
        <v>357</v>
      </c>
      <c r="H98" s="35">
        <v>8092827459</v>
      </c>
      <c r="I98" s="26">
        <v>9239145578</v>
      </c>
    </row>
    <row r="99" spans="2:9" x14ac:dyDescent="0.25">
      <c r="B99" s="10" t="s">
        <v>110</v>
      </c>
      <c r="C99" s="35">
        <v>2738341429</v>
      </c>
      <c r="D99" s="26">
        <v>2763957085</v>
      </c>
      <c r="G99" s="10" t="s">
        <v>198</v>
      </c>
      <c r="H99" s="35">
        <v>8669946044</v>
      </c>
      <c r="I99" s="26">
        <v>9196647123</v>
      </c>
    </row>
    <row r="100" spans="2:9" x14ac:dyDescent="0.25">
      <c r="B100" s="10" t="s">
        <v>111</v>
      </c>
      <c r="C100" s="35">
        <v>3409143594</v>
      </c>
      <c r="D100" s="26">
        <v>3441034900</v>
      </c>
      <c r="G100" s="10" t="s">
        <v>163</v>
      </c>
      <c r="H100" s="35">
        <v>7720346076</v>
      </c>
      <c r="I100" s="26">
        <v>9068126807</v>
      </c>
    </row>
    <row r="101" spans="2:9" x14ac:dyDescent="0.25">
      <c r="B101" s="10" t="s">
        <v>112</v>
      </c>
      <c r="C101" s="35">
        <v>4501405565</v>
      </c>
      <c r="D101" s="26">
        <v>4750550072</v>
      </c>
      <c r="G101" s="10" t="s">
        <v>189</v>
      </c>
      <c r="H101" s="35">
        <v>8319495617</v>
      </c>
      <c r="I101" s="26">
        <v>8907587807</v>
      </c>
    </row>
    <row r="102" spans="2:9" x14ac:dyDescent="0.25">
      <c r="B102" s="10" t="s">
        <v>113</v>
      </c>
      <c r="C102" s="35">
        <v>4790820552</v>
      </c>
      <c r="D102" s="26">
        <v>5211837505</v>
      </c>
      <c r="G102" s="10" t="s">
        <v>43</v>
      </c>
      <c r="H102" s="35">
        <v>8475223845</v>
      </c>
      <c r="I102" s="26">
        <v>8904532238</v>
      </c>
    </row>
    <row r="103" spans="2:9" x14ac:dyDescent="0.25">
      <c r="B103" s="10" t="s">
        <v>114</v>
      </c>
      <c r="C103" s="35">
        <v>1867695620</v>
      </c>
      <c r="D103" s="26">
        <v>1986825694</v>
      </c>
      <c r="G103" s="10" t="s">
        <v>326</v>
      </c>
      <c r="H103" s="35">
        <v>8644659822</v>
      </c>
      <c r="I103" s="26">
        <v>8725526224</v>
      </c>
    </row>
    <row r="104" spans="2:9" x14ac:dyDescent="0.25">
      <c r="B104" s="10" t="s">
        <v>115</v>
      </c>
      <c r="C104" s="35">
        <v>5804282381</v>
      </c>
      <c r="D104" s="26">
        <v>6213573013</v>
      </c>
      <c r="G104" s="10" t="s">
        <v>348</v>
      </c>
      <c r="H104" s="35">
        <v>7927288772</v>
      </c>
      <c r="I104" s="26">
        <v>8595825619</v>
      </c>
    </row>
    <row r="105" spans="2:9" x14ac:dyDescent="0.25">
      <c r="B105" s="10" t="s">
        <v>116</v>
      </c>
      <c r="C105" s="35">
        <v>1907437372</v>
      </c>
      <c r="D105" s="26">
        <v>2013441808</v>
      </c>
      <c r="G105" s="10" t="s">
        <v>225</v>
      </c>
      <c r="H105" s="35">
        <v>8432705940</v>
      </c>
      <c r="I105" s="26">
        <v>8511589230</v>
      </c>
    </row>
    <row r="106" spans="2:9" x14ac:dyDescent="0.25">
      <c r="B106" s="10" t="s">
        <v>117</v>
      </c>
      <c r="C106" s="35">
        <v>3485927614</v>
      </c>
      <c r="D106" s="26">
        <v>3843882290</v>
      </c>
      <c r="G106" s="10" t="s">
        <v>130</v>
      </c>
      <c r="H106" s="35">
        <v>8398283320</v>
      </c>
      <c r="I106" s="26">
        <v>8476844798</v>
      </c>
    </row>
    <row r="107" spans="2:9" x14ac:dyDescent="0.25">
      <c r="B107" s="10" t="s">
        <v>118</v>
      </c>
      <c r="C107" s="35">
        <v>3445817492</v>
      </c>
      <c r="D107" s="26">
        <v>4111179544</v>
      </c>
      <c r="G107" s="10" t="s">
        <v>277</v>
      </c>
      <c r="H107" s="35">
        <v>8588426451</v>
      </c>
      <c r="I107" s="26">
        <v>8471171726</v>
      </c>
    </row>
    <row r="108" spans="2:9" x14ac:dyDescent="0.25">
      <c r="B108" s="10" t="s">
        <v>119</v>
      </c>
      <c r="C108" s="35">
        <v>2872052928</v>
      </c>
      <c r="D108" s="26">
        <v>3482455838</v>
      </c>
      <c r="G108" s="10" t="s">
        <v>68</v>
      </c>
      <c r="H108" s="35">
        <v>8078587151</v>
      </c>
      <c r="I108" s="26">
        <v>8154158148</v>
      </c>
    </row>
    <row r="109" spans="2:9" x14ac:dyDescent="0.25">
      <c r="B109" s="10" t="s">
        <v>120</v>
      </c>
      <c r="C109" s="35">
        <v>10843255887</v>
      </c>
      <c r="D109" s="26">
        <v>10944689144</v>
      </c>
      <c r="G109" s="10" t="s">
        <v>153</v>
      </c>
      <c r="H109" s="35">
        <v>7922170701</v>
      </c>
      <c r="I109" s="26">
        <v>7996278775</v>
      </c>
    </row>
    <row r="110" spans="2:9" x14ac:dyDescent="0.25">
      <c r="B110" s="10" t="s">
        <v>121</v>
      </c>
      <c r="C110" s="35">
        <v>6736689866</v>
      </c>
      <c r="D110" s="26">
        <v>6825252332</v>
      </c>
      <c r="G110" s="10" t="s">
        <v>350</v>
      </c>
      <c r="H110" s="35">
        <v>6955318185</v>
      </c>
      <c r="I110" s="26">
        <v>7880602002</v>
      </c>
    </row>
    <row r="111" spans="2:9" x14ac:dyDescent="0.25">
      <c r="B111" s="10" t="s">
        <v>122</v>
      </c>
      <c r="C111" s="35">
        <v>2758937400</v>
      </c>
      <c r="D111" s="26">
        <v>3271722463</v>
      </c>
      <c r="G111" s="10" t="s">
        <v>312</v>
      </c>
      <c r="H111" s="35">
        <v>6683005294</v>
      </c>
      <c r="I111" s="26">
        <v>7737828637</v>
      </c>
    </row>
    <row r="112" spans="2:9" x14ac:dyDescent="0.25">
      <c r="B112" s="10" t="s">
        <v>123</v>
      </c>
      <c r="C112" s="35">
        <v>3379050671</v>
      </c>
      <c r="D112" s="26">
        <v>4007539265</v>
      </c>
      <c r="G112" s="10" t="s">
        <v>87</v>
      </c>
      <c r="H112" s="35">
        <v>6602246167</v>
      </c>
      <c r="I112" s="26">
        <v>7718090312</v>
      </c>
    </row>
    <row r="113" spans="2:9" x14ac:dyDescent="0.25">
      <c r="B113" s="10" t="s">
        <v>124</v>
      </c>
      <c r="C113" s="35">
        <v>4158652588</v>
      </c>
      <c r="D113" s="26">
        <v>4197555150</v>
      </c>
      <c r="G113" s="10" t="s">
        <v>235</v>
      </c>
      <c r="H113" s="35">
        <v>7185198142</v>
      </c>
      <c r="I113" s="26">
        <v>7608089066</v>
      </c>
    </row>
    <row r="114" spans="2:9" x14ac:dyDescent="0.25">
      <c r="B114" s="10" t="s">
        <v>125</v>
      </c>
      <c r="C114" s="35">
        <v>6931629168</v>
      </c>
      <c r="D114" s="26">
        <v>7490051275</v>
      </c>
      <c r="G114" s="10" t="s">
        <v>90</v>
      </c>
      <c r="H114" s="35">
        <v>7482860472</v>
      </c>
      <c r="I114" s="26">
        <v>7564569165</v>
      </c>
    </row>
    <row r="115" spans="2:9" x14ac:dyDescent="0.25">
      <c r="B115" s="10" t="s">
        <v>126</v>
      </c>
      <c r="C115" s="35">
        <v>11479421459</v>
      </c>
      <c r="D115" s="26">
        <v>11586805479</v>
      </c>
      <c r="G115" s="10" t="s">
        <v>127</v>
      </c>
      <c r="H115" s="35">
        <v>7042583421</v>
      </c>
      <c r="I115" s="26">
        <v>7548535672</v>
      </c>
    </row>
    <row r="116" spans="2:9" x14ac:dyDescent="0.25">
      <c r="B116" s="10" t="s">
        <v>127</v>
      </c>
      <c r="C116" s="35">
        <v>7042583421</v>
      </c>
      <c r="D116" s="26">
        <v>7548535672</v>
      </c>
      <c r="G116" s="10" t="s">
        <v>141</v>
      </c>
      <c r="H116" s="35">
        <v>6717124512</v>
      </c>
      <c r="I116" s="26">
        <v>7507721041</v>
      </c>
    </row>
    <row r="117" spans="2:9" x14ac:dyDescent="0.25">
      <c r="B117" s="10" t="s">
        <v>128</v>
      </c>
      <c r="C117" s="35">
        <v>4110057356</v>
      </c>
      <c r="D117" s="26">
        <v>4172142205</v>
      </c>
      <c r="G117" s="10" t="s">
        <v>125</v>
      </c>
      <c r="H117" s="35">
        <v>6931629168</v>
      </c>
      <c r="I117" s="26">
        <v>7490051275</v>
      </c>
    </row>
    <row r="118" spans="2:9" x14ac:dyDescent="0.25">
      <c r="B118" s="10" t="s">
        <v>405</v>
      </c>
      <c r="C118" s="35">
        <v>24939789006</v>
      </c>
      <c r="D118" s="26">
        <v>27874560962</v>
      </c>
      <c r="G118" s="10" t="s">
        <v>59</v>
      </c>
      <c r="H118" s="35">
        <v>6744359968</v>
      </c>
      <c r="I118" s="26">
        <v>7474948503</v>
      </c>
    </row>
    <row r="119" spans="2:9" x14ac:dyDescent="0.25">
      <c r="B119" s="10" t="s">
        <v>129</v>
      </c>
      <c r="C119" s="35">
        <v>2060397659</v>
      </c>
      <c r="D119" s="26">
        <v>2107019488</v>
      </c>
      <c r="G119" s="10" t="s">
        <v>206</v>
      </c>
      <c r="H119" s="35">
        <v>7349791990</v>
      </c>
      <c r="I119" s="26">
        <v>7418545419</v>
      </c>
    </row>
    <row r="120" spans="2:9" x14ac:dyDescent="0.25">
      <c r="B120" s="10" t="s">
        <v>130</v>
      </c>
      <c r="C120" s="35">
        <v>8398283320</v>
      </c>
      <c r="D120" s="26">
        <v>8476844798</v>
      </c>
      <c r="G120" s="10" t="s">
        <v>193</v>
      </c>
      <c r="H120" s="35">
        <v>7188901873</v>
      </c>
      <c r="I120" s="26">
        <v>7256150542</v>
      </c>
    </row>
    <row r="121" spans="2:9" x14ac:dyDescent="0.25">
      <c r="B121" s="10" t="s">
        <v>131</v>
      </c>
      <c r="C121" s="35">
        <v>6998671875</v>
      </c>
      <c r="D121" s="26">
        <v>7041938328</v>
      </c>
      <c r="G121" s="10" t="s">
        <v>151</v>
      </c>
      <c r="H121" s="35">
        <v>6933308262</v>
      </c>
      <c r="I121" s="26">
        <v>7139596077</v>
      </c>
    </row>
    <row r="122" spans="2:9" x14ac:dyDescent="0.25">
      <c r="B122" s="10" t="s">
        <v>132</v>
      </c>
      <c r="C122" s="35">
        <v>3652236497</v>
      </c>
      <c r="D122" s="26">
        <v>3929495326</v>
      </c>
      <c r="G122" s="10" t="s">
        <v>284</v>
      </c>
      <c r="H122" s="35">
        <v>6234059901</v>
      </c>
      <c r="I122" s="26">
        <v>7048245730</v>
      </c>
    </row>
    <row r="123" spans="2:9" x14ac:dyDescent="0.25">
      <c r="B123" s="10" t="s">
        <v>133</v>
      </c>
      <c r="C123" s="35">
        <v>1961592704</v>
      </c>
      <c r="D123" s="26">
        <v>2052578404</v>
      </c>
      <c r="G123" s="10" t="s">
        <v>72</v>
      </c>
      <c r="H123" s="35">
        <v>6740647566</v>
      </c>
      <c r="I123" s="26">
        <v>7046003295</v>
      </c>
    </row>
    <row r="124" spans="2:9" x14ac:dyDescent="0.25">
      <c r="B124" s="10" t="s">
        <v>134</v>
      </c>
      <c r="C124" s="35">
        <v>39278763813</v>
      </c>
      <c r="D124" s="26">
        <v>39646198162</v>
      </c>
      <c r="G124" s="10" t="s">
        <v>131</v>
      </c>
      <c r="H124" s="35">
        <v>6998671875</v>
      </c>
      <c r="I124" s="26">
        <v>7041938328</v>
      </c>
    </row>
    <row r="125" spans="2:9" x14ac:dyDescent="0.25">
      <c r="B125" s="10" t="s">
        <v>135</v>
      </c>
      <c r="C125" s="35">
        <v>18224990820</v>
      </c>
      <c r="D125" s="26">
        <v>18279707125</v>
      </c>
      <c r="G125" s="10" t="s">
        <v>358</v>
      </c>
      <c r="H125" s="35">
        <v>6844041379</v>
      </c>
      <c r="I125" s="26">
        <v>6908063899</v>
      </c>
    </row>
    <row r="126" spans="2:9" x14ac:dyDescent="0.25">
      <c r="B126" s="10" t="s">
        <v>136</v>
      </c>
      <c r="C126" s="35">
        <v>2683163427</v>
      </c>
      <c r="D126" s="26">
        <v>3061305421</v>
      </c>
      <c r="G126" s="10" t="s">
        <v>150</v>
      </c>
      <c r="H126" s="35">
        <v>6070880168</v>
      </c>
      <c r="I126" s="26">
        <v>6829749606</v>
      </c>
    </row>
    <row r="127" spans="2:9" x14ac:dyDescent="0.25">
      <c r="B127" s="10" t="s">
        <v>137</v>
      </c>
      <c r="C127" s="35">
        <v>7660051526</v>
      </c>
      <c r="D127" s="26">
        <v>9912126349</v>
      </c>
      <c r="G127" s="10" t="s">
        <v>253</v>
      </c>
      <c r="H127" s="35">
        <v>10976302421</v>
      </c>
      <c r="I127" s="26">
        <v>6827893909</v>
      </c>
    </row>
    <row r="128" spans="2:9" x14ac:dyDescent="0.25">
      <c r="B128" s="10" t="s">
        <v>138</v>
      </c>
      <c r="C128" s="35">
        <v>31398211717</v>
      </c>
      <c r="D128" s="26">
        <v>31691927200</v>
      </c>
      <c r="G128" s="10" t="s">
        <v>121</v>
      </c>
      <c r="H128" s="35">
        <v>6736689866</v>
      </c>
      <c r="I128" s="26">
        <v>6825252332</v>
      </c>
    </row>
    <row r="129" spans="2:9" x14ac:dyDescent="0.25">
      <c r="B129" s="10" t="s">
        <v>139</v>
      </c>
      <c r="C129" s="35">
        <v>2637977568</v>
      </c>
      <c r="D129" s="26">
        <v>2662656083</v>
      </c>
      <c r="G129" s="10" t="s">
        <v>162</v>
      </c>
      <c r="H129" s="35">
        <v>5862330724</v>
      </c>
      <c r="I129" s="26">
        <v>6759271587</v>
      </c>
    </row>
    <row r="130" spans="2:9" x14ac:dyDescent="0.25">
      <c r="B130" s="10" t="s">
        <v>140</v>
      </c>
      <c r="C130" s="35">
        <v>15474048626</v>
      </c>
      <c r="D130" s="26">
        <v>15618801604</v>
      </c>
      <c r="G130" s="10" t="s">
        <v>35</v>
      </c>
      <c r="H130" s="35">
        <v>6453590030</v>
      </c>
      <c r="I130" s="26">
        <v>6745319517</v>
      </c>
    </row>
    <row r="131" spans="2:9" x14ac:dyDescent="0.25">
      <c r="B131" s="10" t="s">
        <v>141</v>
      </c>
      <c r="C131" s="35">
        <v>6717124512</v>
      </c>
      <c r="D131" s="26">
        <v>7507721041</v>
      </c>
      <c r="G131" s="10" t="s">
        <v>106</v>
      </c>
      <c r="H131" s="35">
        <v>6319236257</v>
      </c>
      <c r="I131" s="26">
        <v>6715666989</v>
      </c>
    </row>
    <row r="132" spans="2:9" x14ac:dyDescent="0.25">
      <c r="B132" s="10" t="s">
        <v>142</v>
      </c>
      <c r="C132" s="35">
        <v>2947116931</v>
      </c>
      <c r="D132" s="26">
        <v>2974686270</v>
      </c>
      <c r="G132" s="10" t="s">
        <v>29</v>
      </c>
      <c r="H132" s="35">
        <v>6634967710</v>
      </c>
      <c r="I132" s="26">
        <v>6697034762</v>
      </c>
    </row>
    <row r="133" spans="2:9" x14ac:dyDescent="0.25">
      <c r="B133" s="10" t="s">
        <v>143</v>
      </c>
      <c r="C133" s="35">
        <v>1929848312</v>
      </c>
      <c r="D133" s="26">
        <v>2000486304</v>
      </c>
      <c r="G133" s="10" t="s">
        <v>145</v>
      </c>
      <c r="H133" s="35">
        <v>6186522285</v>
      </c>
      <c r="I133" s="26">
        <v>6513451269</v>
      </c>
    </row>
    <row r="134" spans="2:9" x14ac:dyDescent="0.25">
      <c r="B134" s="10" t="s">
        <v>144</v>
      </c>
      <c r="C134" s="35">
        <v>1784575589</v>
      </c>
      <c r="D134" s="26">
        <v>1865518079</v>
      </c>
      <c r="G134" s="10" t="s">
        <v>305</v>
      </c>
      <c r="H134" s="35">
        <v>6407238976</v>
      </c>
      <c r="I134" s="26">
        <v>6497415805</v>
      </c>
    </row>
    <row r="135" spans="2:9" x14ac:dyDescent="0.25">
      <c r="B135" s="10" t="s">
        <v>145</v>
      </c>
      <c r="C135" s="35">
        <v>6186522285</v>
      </c>
      <c r="D135" s="26">
        <v>6513451269</v>
      </c>
      <c r="G135" s="10" t="s">
        <v>58</v>
      </c>
      <c r="H135" s="35">
        <v>5810995691</v>
      </c>
      <c r="I135" s="26">
        <v>6392111077</v>
      </c>
    </row>
    <row r="136" spans="2:9" x14ac:dyDescent="0.25">
      <c r="B136" s="10" t="s">
        <v>146</v>
      </c>
      <c r="C136" s="35">
        <v>6029270393</v>
      </c>
      <c r="D136" s="26">
        <v>6210082367</v>
      </c>
      <c r="G136" s="10" t="s">
        <v>353</v>
      </c>
      <c r="H136" s="35">
        <v>6199043819</v>
      </c>
      <c r="I136" s="26">
        <v>6257033495</v>
      </c>
    </row>
    <row r="137" spans="2:9" x14ac:dyDescent="0.25">
      <c r="B137" s="10" t="s">
        <v>147</v>
      </c>
      <c r="C137" s="35">
        <v>4389694211</v>
      </c>
      <c r="D137" s="26">
        <v>5099668012</v>
      </c>
      <c r="G137" s="10" t="s">
        <v>182</v>
      </c>
      <c r="H137" s="35">
        <v>5648691356</v>
      </c>
      <c r="I137" s="26">
        <v>6216032531</v>
      </c>
    </row>
    <row r="138" spans="2:9" x14ac:dyDescent="0.25">
      <c r="B138" s="10" t="s">
        <v>148</v>
      </c>
      <c r="C138" s="35">
        <v>3151169357</v>
      </c>
      <c r="D138" s="26">
        <v>3309113389</v>
      </c>
      <c r="G138" s="10" t="s">
        <v>341</v>
      </c>
      <c r="H138" s="35">
        <v>6158062780</v>
      </c>
      <c r="I138" s="26">
        <v>6215668484</v>
      </c>
    </row>
    <row r="139" spans="2:9" x14ac:dyDescent="0.25">
      <c r="B139" s="10" t="s">
        <v>149</v>
      </c>
      <c r="C139" s="35">
        <v>5283672399</v>
      </c>
      <c r="D139" s="26">
        <v>5333098516</v>
      </c>
      <c r="G139" s="10" t="s">
        <v>115</v>
      </c>
      <c r="H139" s="35">
        <v>5804282381</v>
      </c>
      <c r="I139" s="26">
        <v>6213573013</v>
      </c>
    </row>
    <row r="140" spans="2:9" x14ac:dyDescent="0.25">
      <c r="B140" s="10" t="s">
        <v>150</v>
      </c>
      <c r="C140" s="35">
        <v>6070880168</v>
      </c>
      <c r="D140" s="26">
        <v>6829749606</v>
      </c>
      <c r="G140" s="10" t="s">
        <v>146</v>
      </c>
      <c r="H140" s="35">
        <v>6029270393</v>
      </c>
      <c r="I140" s="26">
        <v>6210082367</v>
      </c>
    </row>
    <row r="141" spans="2:9" x14ac:dyDescent="0.25">
      <c r="B141" s="10" t="s">
        <v>151</v>
      </c>
      <c r="C141" s="35">
        <v>6933308262</v>
      </c>
      <c r="D141" s="26">
        <v>7139596077</v>
      </c>
      <c r="G141" s="10" t="s">
        <v>319</v>
      </c>
      <c r="H141" s="35">
        <v>5309093426</v>
      </c>
      <c r="I141" s="26">
        <v>6195913890</v>
      </c>
    </row>
    <row r="142" spans="2:9" x14ac:dyDescent="0.25">
      <c r="B142" s="10" t="s">
        <v>152</v>
      </c>
      <c r="C142" s="35">
        <v>5403307941</v>
      </c>
      <c r="D142" s="26">
        <v>6093110726</v>
      </c>
      <c r="G142" s="10" t="s">
        <v>336</v>
      </c>
      <c r="H142" s="35">
        <v>5676553660</v>
      </c>
      <c r="I142" s="26">
        <v>6173909557</v>
      </c>
    </row>
    <row r="143" spans="2:9" x14ac:dyDescent="0.25">
      <c r="B143" s="10" t="s">
        <v>153</v>
      </c>
      <c r="C143" s="35">
        <v>7922170701</v>
      </c>
      <c r="D143" s="26">
        <v>7996278775</v>
      </c>
      <c r="G143" s="10" t="s">
        <v>249</v>
      </c>
      <c r="H143" s="35">
        <v>5498051722</v>
      </c>
      <c r="I143" s="26">
        <v>6170485161</v>
      </c>
    </row>
    <row r="144" spans="2:9" x14ac:dyDescent="0.25">
      <c r="B144" s="10" t="s">
        <v>154</v>
      </c>
      <c r="C144" s="35">
        <v>16757754733</v>
      </c>
      <c r="D144" s="26">
        <v>18545239379</v>
      </c>
      <c r="G144" s="10" t="s">
        <v>152</v>
      </c>
      <c r="H144" s="35">
        <v>5403307941</v>
      </c>
      <c r="I144" s="26">
        <v>6093110726</v>
      </c>
    </row>
    <row r="145" spans="2:9" x14ac:dyDescent="0.25">
      <c r="B145" s="10" t="s">
        <v>155</v>
      </c>
      <c r="C145" s="35">
        <v>2117657821</v>
      </c>
      <c r="D145" s="26">
        <v>2206136097</v>
      </c>
      <c r="G145" s="10" t="s">
        <v>191</v>
      </c>
      <c r="H145" s="35">
        <v>5340493163</v>
      </c>
      <c r="I145" s="26">
        <v>6088613636</v>
      </c>
    </row>
    <row r="146" spans="2:9" x14ac:dyDescent="0.25">
      <c r="B146" s="10" t="s">
        <v>156</v>
      </c>
      <c r="C146" s="35">
        <v>2822976559</v>
      </c>
      <c r="D146" s="26">
        <v>2836821992</v>
      </c>
      <c r="G146" s="10" t="s">
        <v>30</v>
      </c>
      <c r="H146" s="35">
        <v>5956409005</v>
      </c>
      <c r="I146" s="26">
        <v>6085109281</v>
      </c>
    </row>
    <row r="147" spans="2:9" x14ac:dyDescent="0.25">
      <c r="B147" s="10" t="s">
        <v>157</v>
      </c>
      <c r="C147" s="35">
        <v>4749461397</v>
      </c>
      <c r="D147" s="26">
        <v>5416366840</v>
      </c>
      <c r="G147" s="10" t="s">
        <v>282</v>
      </c>
      <c r="H147" s="35">
        <v>4946553208</v>
      </c>
      <c r="I147" s="26">
        <v>6075462153</v>
      </c>
    </row>
    <row r="148" spans="2:9" x14ac:dyDescent="0.25">
      <c r="B148" s="10" t="s">
        <v>158</v>
      </c>
      <c r="C148" s="35">
        <v>2704102494</v>
      </c>
      <c r="D148" s="26">
        <v>2729398297</v>
      </c>
      <c r="G148" s="10" t="s">
        <v>332</v>
      </c>
      <c r="H148" s="35">
        <v>5252017680</v>
      </c>
      <c r="I148" s="26">
        <v>6064019227</v>
      </c>
    </row>
    <row r="149" spans="2:9" x14ac:dyDescent="0.25">
      <c r="B149" s="10" t="s">
        <v>159</v>
      </c>
      <c r="C149" s="35">
        <v>15236332535</v>
      </c>
      <c r="D149" s="26">
        <v>15378861824</v>
      </c>
      <c r="G149" s="10" t="s">
        <v>31</v>
      </c>
      <c r="H149" s="35">
        <v>4970509911</v>
      </c>
      <c r="I149" s="26">
        <v>6035667922</v>
      </c>
    </row>
    <row r="150" spans="2:9" x14ac:dyDescent="0.25">
      <c r="B150" s="10" t="s">
        <v>160</v>
      </c>
      <c r="C150" s="35">
        <v>16496285209</v>
      </c>
      <c r="D150" s="26">
        <v>16575109050</v>
      </c>
      <c r="G150" s="10" t="s">
        <v>303</v>
      </c>
      <c r="H150" s="35">
        <v>4937355598</v>
      </c>
      <c r="I150" s="26">
        <v>5894578593</v>
      </c>
    </row>
    <row r="151" spans="2:9" x14ac:dyDescent="0.25">
      <c r="B151" s="10" t="s">
        <v>161</v>
      </c>
      <c r="C151" s="35">
        <v>2415744547</v>
      </c>
      <c r="D151" s="26">
        <v>2529708218</v>
      </c>
      <c r="G151" s="10" t="s">
        <v>261</v>
      </c>
      <c r="H151" s="35">
        <v>4913489520</v>
      </c>
      <c r="I151" s="26">
        <v>5810697447</v>
      </c>
    </row>
    <row r="152" spans="2:9" x14ac:dyDescent="0.25">
      <c r="B152" s="10" t="s">
        <v>162</v>
      </c>
      <c r="C152" s="35">
        <v>5862330724</v>
      </c>
      <c r="D152" s="26">
        <v>6759271587</v>
      </c>
      <c r="G152" s="10" t="s">
        <v>165</v>
      </c>
      <c r="H152" s="35">
        <v>5379666689</v>
      </c>
      <c r="I152" s="26">
        <v>5802088122</v>
      </c>
    </row>
    <row r="153" spans="2:9" x14ac:dyDescent="0.25">
      <c r="B153" s="10" t="s">
        <v>163</v>
      </c>
      <c r="C153" s="35">
        <v>7720346076</v>
      </c>
      <c r="D153" s="26">
        <v>9068126807</v>
      </c>
      <c r="G153" s="10" t="s">
        <v>292</v>
      </c>
      <c r="H153" s="35">
        <v>4711342334</v>
      </c>
      <c r="I153" s="26">
        <v>5797438954</v>
      </c>
    </row>
    <row r="154" spans="2:9" x14ac:dyDescent="0.25">
      <c r="B154" s="10" t="s">
        <v>164</v>
      </c>
      <c r="C154" s="35">
        <v>4913144783</v>
      </c>
      <c r="D154" s="26">
        <v>5332079795</v>
      </c>
      <c r="G154" s="10" t="s">
        <v>49</v>
      </c>
      <c r="H154" s="35">
        <v>5678382877</v>
      </c>
      <c r="I154" s="26">
        <v>5794477705</v>
      </c>
    </row>
    <row r="155" spans="2:9" x14ac:dyDescent="0.25">
      <c r="B155" s="10" t="s">
        <v>165</v>
      </c>
      <c r="C155" s="35">
        <v>5379666689</v>
      </c>
      <c r="D155" s="26">
        <v>5802088122</v>
      </c>
      <c r="G155" s="10" t="s">
        <v>86</v>
      </c>
      <c r="H155" s="35">
        <v>4886561432</v>
      </c>
      <c r="I155" s="26">
        <v>5746579748</v>
      </c>
    </row>
    <row r="156" spans="2:9" x14ac:dyDescent="0.25">
      <c r="B156" s="10" t="s">
        <v>166</v>
      </c>
      <c r="C156" s="35">
        <v>9868692457</v>
      </c>
      <c r="D156" s="26">
        <v>10535070704</v>
      </c>
      <c r="G156" s="10" t="s">
        <v>73</v>
      </c>
      <c r="H156" s="35">
        <v>5354068052</v>
      </c>
      <c r="I156" s="26">
        <v>5703802512</v>
      </c>
    </row>
    <row r="157" spans="2:9" x14ac:dyDescent="0.25">
      <c r="B157" s="10" t="s">
        <v>167</v>
      </c>
      <c r="C157" s="35">
        <v>27293486071</v>
      </c>
      <c r="D157" s="26">
        <v>29951667398</v>
      </c>
      <c r="G157" s="10" t="s">
        <v>175</v>
      </c>
      <c r="H157" s="35">
        <v>5596612173</v>
      </c>
      <c r="I157" s="26">
        <v>5549462905</v>
      </c>
    </row>
    <row r="158" spans="2:9" x14ac:dyDescent="0.25">
      <c r="B158" s="10" t="s">
        <v>168</v>
      </c>
      <c r="C158" s="35">
        <v>3655376917</v>
      </c>
      <c r="D158" s="26">
        <v>3689571620</v>
      </c>
      <c r="G158" s="10" t="s">
        <v>320</v>
      </c>
      <c r="H158" s="35">
        <v>5292730364</v>
      </c>
      <c r="I158" s="26">
        <v>5536463583</v>
      </c>
    </row>
    <row r="159" spans="2:9" x14ac:dyDescent="0.25">
      <c r="B159" s="10" t="s">
        <v>169</v>
      </c>
      <c r="C159" s="35">
        <v>3864733253</v>
      </c>
      <c r="D159" s="26">
        <v>3827464745</v>
      </c>
      <c r="G159" s="10" t="s">
        <v>247</v>
      </c>
      <c r="H159" s="35">
        <v>4410035448</v>
      </c>
      <c r="I159" s="26">
        <v>5528161833</v>
      </c>
    </row>
    <row r="160" spans="2:9" x14ac:dyDescent="0.25">
      <c r="B160" s="10" t="s">
        <v>170</v>
      </c>
      <c r="C160" s="35">
        <v>3301663824</v>
      </c>
      <c r="D160" s="26">
        <v>3525305394</v>
      </c>
      <c r="G160" s="10" t="s">
        <v>307</v>
      </c>
      <c r="H160" s="35">
        <v>4595491260</v>
      </c>
      <c r="I160" s="26">
        <v>5519336413</v>
      </c>
    </row>
    <row r="161" spans="2:9" x14ac:dyDescent="0.25">
      <c r="B161" s="10" t="s">
        <v>171</v>
      </c>
      <c r="C161" s="35">
        <v>11116533354</v>
      </c>
      <c r="D161" s="26">
        <v>12414869785</v>
      </c>
      <c r="G161" s="10" t="s">
        <v>210</v>
      </c>
      <c r="H161" s="35">
        <v>5453724178</v>
      </c>
      <c r="I161" s="26">
        <v>5504740970</v>
      </c>
    </row>
    <row r="162" spans="2:9" x14ac:dyDescent="0.25">
      <c r="B162" s="10" t="s">
        <v>172</v>
      </c>
      <c r="C162" s="35">
        <v>10505098089</v>
      </c>
      <c r="D162" s="26">
        <v>9896510837</v>
      </c>
      <c r="G162" s="10" t="s">
        <v>190</v>
      </c>
      <c r="H162" s="35">
        <v>5440942404</v>
      </c>
      <c r="I162" s="26">
        <v>5491839601</v>
      </c>
    </row>
    <row r="163" spans="2:9" x14ac:dyDescent="0.25">
      <c r="B163" s="10" t="s">
        <v>173</v>
      </c>
      <c r="C163" s="35">
        <v>3792149204</v>
      </c>
      <c r="D163" s="26">
        <v>4205205618</v>
      </c>
      <c r="G163" s="10" t="s">
        <v>99</v>
      </c>
      <c r="H163" s="35">
        <v>4897864257</v>
      </c>
      <c r="I163" s="26">
        <v>5446212844</v>
      </c>
    </row>
    <row r="164" spans="2:9" x14ac:dyDescent="0.25">
      <c r="B164" s="10" t="s">
        <v>174</v>
      </c>
      <c r="C164" s="35">
        <v>3358081434</v>
      </c>
      <c r="D164" s="26">
        <v>3484787068</v>
      </c>
      <c r="G164" s="10" t="s">
        <v>157</v>
      </c>
      <c r="H164" s="35">
        <v>4749461397</v>
      </c>
      <c r="I164" s="26">
        <v>5416366840</v>
      </c>
    </row>
    <row r="165" spans="2:9" x14ac:dyDescent="0.25">
      <c r="B165" s="10" t="s">
        <v>175</v>
      </c>
      <c r="C165" s="35">
        <v>5596612173</v>
      </c>
      <c r="D165" s="26">
        <v>5549462905</v>
      </c>
      <c r="G165" s="10" t="s">
        <v>67</v>
      </c>
      <c r="H165" s="35">
        <v>5131595593</v>
      </c>
      <c r="I165" s="26">
        <v>5412906528</v>
      </c>
    </row>
    <row r="166" spans="2:9" x14ac:dyDescent="0.25">
      <c r="B166" s="10" t="s">
        <v>176</v>
      </c>
      <c r="C166" s="35">
        <v>2409031184</v>
      </c>
      <c r="D166" s="26">
        <v>2440616048</v>
      </c>
      <c r="G166" s="10" t="s">
        <v>74</v>
      </c>
      <c r="H166" s="35">
        <v>4925661631</v>
      </c>
      <c r="I166" s="26">
        <v>5390967739</v>
      </c>
    </row>
    <row r="167" spans="2:9" x14ac:dyDescent="0.25">
      <c r="B167" s="10" t="s">
        <v>177</v>
      </c>
      <c r="C167" s="35">
        <v>70095143068</v>
      </c>
      <c r="D167" s="26">
        <v>70750849710</v>
      </c>
      <c r="G167" s="10" t="s">
        <v>149</v>
      </c>
      <c r="H167" s="35">
        <v>5283672399</v>
      </c>
      <c r="I167" s="26">
        <v>5333098516</v>
      </c>
    </row>
    <row r="168" spans="2:9" x14ac:dyDescent="0.25">
      <c r="B168" s="10" t="s">
        <v>178</v>
      </c>
      <c r="C168" s="35">
        <v>3733020540</v>
      </c>
      <c r="D168" s="26">
        <v>3992191925</v>
      </c>
      <c r="G168" s="10" t="s">
        <v>164</v>
      </c>
      <c r="H168" s="35">
        <v>4913144783</v>
      </c>
      <c r="I168" s="26">
        <v>5332079795</v>
      </c>
    </row>
    <row r="169" spans="2:9" x14ac:dyDescent="0.25">
      <c r="B169" s="10" t="s">
        <v>179</v>
      </c>
      <c r="C169" s="35">
        <v>2246527722</v>
      </c>
      <c r="D169" s="26">
        <v>2345834492</v>
      </c>
      <c r="G169" s="10" t="s">
        <v>75</v>
      </c>
      <c r="H169" s="35">
        <v>4850678410</v>
      </c>
      <c r="I169" s="26">
        <v>5267577904</v>
      </c>
    </row>
    <row r="170" spans="2:9" x14ac:dyDescent="0.25">
      <c r="B170" s="10" t="s">
        <v>180</v>
      </c>
      <c r="C170" s="35">
        <v>1974218234</v>
      </c>
      <c r="D170" s="26">
        <v>2045180247</v>
      </c>
      <c r="G170" s="10" t="s">
        <v>113</v>
      </c>
      <c r="H170" s="35">
        <v>4790820552</v>
      </c>
      <c r="I170" s="26">
        <v>5211837505</v>
      </c>
    </row>
    <row r="171" spans="2:9" x14ac:dyDescent="0.25">
      <c r="B171" s="10" t="s">
        <v>181</v>
      </c>
      <c r="C171" s="35">
        <v>2461163387</v>
      </c>
      <c r="D171" s="26">
        <v>2569734375</v>
      </c>
      <c r="G171" s="10" t="s">
        <v>147</v>
      </c>
      <c r="H171" s="35">
        <v>4389694211</v>
      </c>
      <c r="I171" s="26">
        <v>5099668012</v>
      </c>
    </row>
    <row r="172" spans="2:9" x14ac:dyDescent="0.25">
      <c r="B172" s="10" t="s">
        <v>182</v>
      </c>
      <c r="C172" s="35">
        <v>5648691356</v>
      </c>
      <c r="D172" s="26">
        <v>6216032531</v>
      </c>
      <c r="G172" s="10" t="s">
        <v>351</v>
      </c>
      <c r="H172" s="35">
        <v>4386726466</v>
      </c>
      <c r="I172" s="26">
        <v>5072423658</v>
      </c>
    </row>
    <row r="173" spans="2:9" x14ac:dyDescent="0.25">
      <c r="B173" s="10" t="s">
        <v>183</v>
      </c>
      <c r="C173" s="35">
        <v>10520719580</v>
      </c>
      <c r="D173" s="26">
        <v>11438556956</v>
      </c>
      <c r="G173" s="10" t="s">
        <v>337</v>
      </c>
      <c r="H173" s="35">
        <v>4778553628</v>
      </c>
      <c r="I173" s="26">
        <v>5040662031</v>
      </c>
    </row>
    <row r="174" spans="2:9" x14ac:dyDescent="0.25">
      <c r="B174" s="10" t="s">
        <v>184</v>
      </c>
      <c r="C174" s="35">
        <v>3998926590</v>
      </c>
      <c r="D174" s="26">
        <v>4490931554</v>
      </c>
      <c r="G174" s="10" t="s">
        <v>231</v>
      </c>
      <c r="H174" s="35">
        <v>4049753026</v>
      </c>
      <c r="I174" s="26">
        <v>4967663580</v>
      </c>
    </row>
    <row r="175" spans="2:9" x14ac:dyDescent="0.25">
      <c r="B175" s="10" t="s">
        <v>185</v>
      </c>
      <c r="C175" s="35">
        <v>2759543088</v>
      </c>
      <c r="D175" s="26">
        <v>2903065524</v>
      </c>
      <c r="G175" s="10" t="s">
        <v>335</v>
      </c>
      <c r="H175" s="35">
        <v>4799012754</v>
      </c>
      <c r="I175" s="26">
        <v>4843905667</v>
      </c>
    </row>
    <row r="176" spans="2:9" x14ac:dyDescent="0.25">
      <c r="B176" s="10" t="s">
        <v>186</v>
      </c>
      <c r="C176" s="35">
        <v>4338389940</v>
      </c>
      <c r="D176" s="26">
        <v>4796848403</v>
      </c>
      <c r="G176" s="10" t="s">
        <v>92</v>
      </c>
      <c r="H176" s="35">
        <v>3952526990</v>
      </c>
      <c r="I176" s="26">
        <v>4826605501</v>
      </c>
    </row>
    <row r="177" spans="2:9" x14ac:dyDescent="0.25">
      <c r="B177" s="10" t="s">
        <v>187</v>
      </c>
      <c r="C177" s="35">
        <v>19578027181</v>
      </c>
      <c r="D177" s="26">
        <v>22537006385</v>
      </c>
      <c r="G177" s="10" t="s">
        <v>70</v>
      </c>
      <c r="H177" s="35">
        <v>4784755837</v>
      </c>
      <c r="I177" s="26">
        <v>4801251187</v>
      </c>
    </row>
    <row r="178" spans="2:9" x14ac:dyDescent="0.25">
      <c r="B178" s="10" t="s">
        <v>188</v>
      </c>
      <c r="C178" s="35">
        <v>10419197372</v>
      </c>
      <c r="D178" s="26">
        <v>10636629773</v>
      </c>
      <c r="G178" s="10" t="s">
        <v>186</v>
      </c>
      <c r="H178" s="35">
        <v>4338389940</v>
      </c>
      <c r="I178" s="26">
        <v>4796848403</v>
      </c>
    </row>
    <row r="179" spans="2:9" x14ac:dyDescent="0.25">
      <c r="B179" s="10" t="s">
        <v>189</v>
      </c>
      <c r="C179" s="35">
        <v>8319495617</v>
      </c>
      <c r="D179" s="26">
        <v>8907587807</v>
      </c>
      <c r="G179" s="10" t="s">
        <v>60</v>
      </c>
      <c r="H179" s="35">
        <v>4272819620</v>
      </c>
      <c r="I179" s="26">
        <v>4753009742</v>
      </c>
    </row>
    <row r="180" spans="2:9" x14ac:dyDescent="0.25">
      <c r="B180" s="10" t="s">
        <v>190</v>
      </c>
      <c r="C180" s="35">
        <v>5440942404</v>
      </c>
      <c r="D180" s="26">
        <v>5491839601</v>
      </c>
      <c r="G180" s="10" t="s">
        <v>112</v>
      </c>
      <c r="H180" s="35">
        <v>4501405565</v>
      </c>
      <c r="I180" s="26">
        <v>4750550072</v>
      </c>
    </row>
    <row r="181" spans="2:9" x14ac:dyDescent="0.25">
      <c r="B181" s="10" t="s">
        <v>191</v>
      </c>
      <c r="C181" s="35">
        <v>5340493163</v>
      </c>
      <c r="D181" s="26">
        <v>6088613636</v>
      </c>
      <c r="G181" s="10" t="s">
        <v>196</v>
      </c>
      <c r="H181" s="35">
        <v>3940702989</v>
      </c>
      <c r="I181" s="26">
        <v>4748558081</v>
      </c>
    </row>
    <row r="182" spans="2:9" x14ac:dyDescent="0.25">
      <c r="B182" s="10" t="s">
        <v>192</v>
      </c>
      <c r="C182" s="35">
        <v>3794354537</v>
      </c>
      <c r="D182" s="26">
        <v>4081273259</v>
      </c>
      <c r="G182" s="10" t="s">
        <v>255</v>
      </c>
      <c r="H182" s="35">
        <v>4360310549</v>
      </c>
      <c r="I182" s="26">
        <v>4747457642</v>
      </c>
    </row>
    <row r="183" spans="2:9" x14ac:dyDescent="0.25">
      <c r="B183" s="10" t="s">
        <v>193</v>
      </c>
      <c r="C183" s="35">
        <v>7188901873</v>
      </c>
      <c r="D183" s="26">
        <v>7256150542</v>
      </c>
      <c r="G183" s="10" t="s">
        <v>343</v>
      </c>
      <c r="H183" s="35">
        <v>3926504167</v>
      </c>
      <c r="I183" s="26">
        <v>4711206058</v>
      </c>
    </row>
    <row r="184" spans="2:9" x14ac:dyDescent="0.25">
      <c r="B184" s="10" t="s">
        <v>194</v>
      </c>
      <c r="C184" s="35">
        <v>3069321588</v>
      </c>
      <c r="D184" s="26">
        <v>3352083113</v>
      </c>
      <c r="G184" s="10" t="s">
        <v>273</v>
      </c>
      <c r="H184" s="35">
        <v>4304588545</v>
      </c>
      <c r="I184" s="26">
        <v>4672878909</v>
      </c>
    </row>
    <row r="185" spans="2:9" x14ac:dyDescent="0.25">
      <c r="B185" s="10" t="s">
        <v>195</v>
      </c>
      <c r="C185" s="35">
        <v>3088644815</v>
      </c>
      <c r="D185" s="26">
        <v>3461987167</v>
      </c>
      <c r="G185" s="10" t="s">
        <v>80</v>
      </c>
      <c r="H185" s="35">
        <v>4584336946</v>
      </c>
      <c r="I185" s="26">
        <v>4627220922</v>
      </c>
    </row>
    <row r="186" spans="2:9" x14ac:dyDescent="0.25">
      <c r="B186" s="10" t="s">
        <v>196</v>
      </c>
      <c r="C186" s="35">
        <v>3940702989</v>
      </c>
      <c r="D186" s="26">
        <v>4748558081</v>
      </c>
      <c r="G186" s="10" t="s">
        <v>63</v>
      </c>
      <c r="H186" s="35">
        <v>3813920159</v>
      </c>
      <c r="I186" s="26">
        <v>4626816491</v>
      </c>
    </row>
    <row r="187" spans="2:9" x14ac:dyDescent="0.25">
      <c r="B187" s="10" t="s">
        <v>197</v>
      </c>
      <c r="C187" s="35">
        <v>3960110052</v>
      </c>
      <c r="D187" s="26">
        <v>4364199272</v>
      </c>
      <c r="G187" s="10" t="s">
        <v>257</v>
      </c>
      <c r="H187" s="35">
        <v>4303901314</v>
      </c>
      <c r="I187" s="26">
        <v>4605640190</v>
      </c>
    </row>
    <row r="188" spans="2:9" x14ac:dyDescent="0.25">
      <c r="B188" s="10" t="s">
        <v>198</v>
      </c>
      <c r="C188" s="35">
        <v>8669946044</v>
      </c>
      <c r="D188" s="26">
        <v>9196647123</v>
      </c>
      <c r="G188" s="10" t="s">
        <v>94</v>
      </c>
      <c r="H188" s="35">
        <v>4200146439</v>
      </c>
      <c r="I188" s="26">
        <v>4603564702</v>
      </c>
    </row>
    <row r="189" spans="2:9" x14ac:dyDescent="0.25">
      <c r="B189" s="10" t="s">
        <v>199</v>
      </c>
      <c r="C189" s="35">
        <v>4485343832</v>
      </c>
      <c r="D189" s="26">
        <v>4527303047</v>
      </c>
      <c r="G189" s="10" t="s">
        <v>96</v>
      </c>
      <c r="H189" s="35">
        <v>4231781818</v>
      </c>
      <c r="I189" s="26">
        <v>4597074193</v>
      </c>
    </row>
    <row r="190" spans="2:9" x14ac:dyDescent="0.25">
      <c r="B190" s="10" t="s">
        <v>200</v>
      </c>
      <c r="C190" s="35">
        <v>2082657365</v>
      </c>
      <c r="D190" s="26">
        <v>2125871404</v>
      </c>
      <c r="G190" s="10" t="s">
        <v>32</v>
      </c>
      <c r="H190" s="35">
        <v>4208989456</v>
      </c>
      <c r="I190" s="26">
        <v>4568086462</v>
      </c>
    </row>
    <row r="191" spans="2:9" x14ac:dyDescent="0.25">
      <c r="B191" s="10" t="s">
        <v>201</v>
      </c>
      <c r="C191" s="35">
        <v>2469516712</v>
      </c>
      <c r="D191" s="26">
        <v>2545227816</v>
      </c>
      <c r="G191" s="10" t="s">
        <v>209</v>
      </c>
      <c r="H191" s="35">
        <v>3919044568</v>
      </c>
      <c r="I191" s="26">
        <v>4563167792</v>
      </c>
    </row>
    <row r="192" spans="2:9" x14ac:dyDescent="0.25">
      <c r="B192" s="10" t="s">
        <v>202</v>
      </c>
      <c r="C192" s="35">
        <v>2168769968</v>
      </c>
      <c r="D192" s="26">
        <v>2189057672</v>
      </c>
      <c r="G192" s="10" t="s">
        <v>26</v>
      </c>
      <c r="H192" s="35">
        <v>4519326100</v>
      </c>
      <c r="I192" s="26">
        <v>4561602526</v>
      </c>
    </row>
    <row r="193" spans="2:9" x14ac:dyDescent="0.25">
      <c r="B193" s="10" t="s">
        <v>203</v>
      </c>
      <c r="C193" s="35">
        <v>3176285806</v>
      </c>
      <c r="D193" s="26">
        <v>3205999047</v>
      </c>
      <c r="G193" s="10" t="s">
        <v>356</v>
      </c>
      <c r="H193" s="35">
        <v>3850363791</v>
      </c>
      <c r="I193" s="26">
        <v>4540206338</v>
      </c>
    </row>
    <row r="194" spans="2:9" x14ac:dyDescent="0.25">
      <c r="B194" s="10" t="s">
        <v>204</v>
      </c>
      <c r="C194" s="35">
        <v>15109015566</v>
      </c>
      <c r="D194" s="26">
        <v>15346404337</v>
      </c>
      <c r="G194" s="10" t="s">
        <v>199</v>
      </c>
      <c r="H194" s="35">
        <v>4485343832</v>
      </c>
      <c r="I194" s="26">
        <v>4527303047</v>
      </c>
    </row>
    <row r="195" spans="2:9" x14ac:dyDescent="0.25">
      <c r="B195" s="10" t="s">
        <v>205</v>
      </c>
      <c r="C195" s="35">
        <v>19347446850</v>
      </c>
      <c r="D195" s="26">
        <v>20071999323</v>
      </c>
      <c r="G195" s="10" t="s">
        <v>184</v>
      </c>
      <c r="H195" s="35">
        <v>3998926590</v>
      </c>
      <c r="I195" s="26">
        <v>4490931554</v>
      </c>
    </row>
    <row r="196" spans="2:9" x14ac:dyDescent="0.25">
      <c r="B196" s="10" t="s">
        <v>206</v>
      </c>
      <c r="C196" s="35">
        <v>7349791990</v>
      </c>
      <c r="D196" s="26">
        <v>7418545419</v>
      </c>
      <c r="G196" s="10" t="s">
        <v>297</v>
      </c>
      <c r="H196" s="35">
        <v>4214427933</v>
      </c>
      <c r="I196" s="26">
        <v>4465224644</v>
      </c>
    </row>
    <row r="197" spans="2:9" x14ac:dyDescent="0.25">
      <c r="B197" s="10" t="s">
        <v>207</v>
      </c>
      <c r="C197" s="35">
        <v>14351633000</v>
      </c>
      <c r="D197" s="26">
        <v>15419922080</v>
      </c>
      <c r="G197" s="10" t="s">
        <v>105</v>
      </c>
      <c r="H197" s="35">
        <v>4425937985</v>
      </c>
      <c r="I197" s="26">
        <v>4453709089</v>
      </c>
    </row>
    <row r="198" spans="2:9" x14ac:dyDescent="0.25">
      <c r="B198" s="10" t="s">
        <v>208</v>
      </c>
      <c r="C198" s="35">
        <v>3402026090</v>
      </c>
      <c r="D198" s="26">
        <v>3533634355</v>
      </c>
      <c r="G198" s="10" t="s">
        <v>53</v>
      </c>
      <c r="H198" s="35">
        <v>3826907006</v>
      </c>
      <c r="I198" s="26">
        <v>4438929194</v>
      </c>
    </row>
    <row r="199" spans="2:9" x14ac:dyDescent="0.25">
      <c r="B199" s="10" t="s">
        <v>209</v>
      </c>
      <c r="C199" s="35">
        <v>3919044568</v>
      </c>
      <c r="D199" s="26">
        <v>4563167792</v>
      </c>
      <c r="G199" s="10" t="s">
        <v>197</v>
      </c>
      <c r="H199" s="35">
        <v>3960110052</v>
      </c>
      <c r="I199" s="26">
        <v>4364199272</v>
      </c>
    </row>
    <row r="200" spans="2:9" x14ac:dyDescent="0.25">
      <c r="B200" s="10" t="s">
        <v>210</v>
      </c>
      <c r="C200" s="35">
        <v>5453724178</v>
      </c>
      <c r="D200" s="26">
        <v>5504740970</v>
      </c>
      <c r="G200" s="10" t="s">
        <v>331</v>
      </c>
      <c r="H200" s="35">
        <v>4302549200</v>
      </c>
      <c r="I200" s="26">
        <v>4342797377</v>
      </c>
    </row>
    <row r="201" spans="2:9" x14ac:dyDescent="0.25">
      <c r="B201" s="10" t="s">
        <v>211</v>
      </c>
      <c r="C201" s="35">
        <v>2163685979</v>
      </c>
      <c r="D201" s="26">
        <v>2274120160</v>
      </c>
      <c r="G201" s="10" t="s">
        <v>54</v>
      </c>
      <c r="H201" s="35">
        <v>4018881975</v>
      </c>
      <c r="I201" s="26">
        <v>4297661995</v>
      </c>
    </row>
    <row r="202" spans="2:9" x14ac:dyDescent="0.25">
      <c r="B202" s="10" t="s">
        <v>212</v>
      </c>
      <c r="C202" s="35">
        <v>2496268999</v>
      </c>
      <c r="D202" s="26">
        <v>2624282352</v>
      </c>
      <c r="G202" s="10" t="s">
        <v>98</v>
      </c>
      <c r="H202" s="35">
        <v>3751726582</v>
      </c>
      <c r="I202" s="26">
        <v>4264939791</v>
      </c>
    </row>
    <row r="203" spans="2:9" x14ac:dyDescent="0.25">
      <c r="B203" s="10" t="s">
        <v>213</v>
      </c>
      <c r="C203" s="35">
        <v>10085527041</v>
      </c>
      <c r="D203" s="26">
        <v>10179872214</v>
      </c>
      <c r="G203" s="10" t="s">
        <v>252</v>
      </c>
      <c r="H203" s="35">
        <v>3829124600</v>
      </c>
      <c r="I203" s="26">
        <v>4217744661</v>
      </c>
    </row>
    <row r="204" spans="2:9" x14ac:dyDescent="0.25">
      <c r="B204" s="10" t="s">
        <v>214</v>
      </c>
      <c r="C204" s="35">
        <v>2141183867</v>
      </c>
      <c r="D204" s="26">
        <v>2253954394</v>
      </c>
      <c r="G204" s="10" t="s">
        <v>173</v>
      </c>
      <c r="H204" s="35">
        <v>3792149204</v>
      </c>
      <c r="I204" s="26">
        <v>4205205618</v>
      </c>
    </row>
    <row r="205" spans="2:9" x14ac:dyDescent="0.25">
      <c r="B205" s="10" t="s">
        <v>215</v>
      </c>
      <c r="C205" s="35">
        <v>2017715071</v>
      </c>
      <c r="D205" s="26">
        <v>2117981512</v>
      </c>
      <c r="G205" s="10" t="s">
        <v>124</v>
      </c>
      <c r="H205" s="35">
        <v>4158652588</v>
      </c>
      <c r="I205" s="26">
        <v>4197555150</v>
      </c>
    </row>
    <row r="206" spans="2:9" x14ac:dyDescent="0.25">
      <c r="B206" s="10" t="s">
        <v>216</v>
      </c>
      <c r="C206" s="35">
        <v>3872983021</v>
      </c>
      <c r="D206" s="26">
        <v>3909213236</v>
      </c>
      <c r="G206" s="10" t="s">
        <v>61</v>
      </c>
      <c r="H206" s="35">
        <v>3630038920</v>
      </c>
      <c r="I206" s="26">
        <v>4181311586</v>
      </c>
    </row>
    <row r="207" spans="2:9" x14ac:dyDescent="0.25">
      <c r="B207" s="10" t="s">
        <v>217</v>
      </c>
      <c r="C207" s="35">
        <v>9378802174</v>
      </c>
      <c r="D207" s="26">
        <v>10779907026</v>
      </c>
      <c r="G207" s="10" t="s">
        <v>128</v>
      </c>
      <c r="H207" s="35">
        <v>4110057356</v>
      </c>
      <c r="I207" s="26">
        <v>4172142205</v>
      </c>
    </row>
    <row r="208" spans="2:9" x14ac:dyDescent="0.25">
      <c r="B208" s="10" t="s">
        <v>218</v>
      </c>
      <c r="C208" s="35">
        <v>13986558490</v>
      </c>
      <c r="D208" s="26">
        <v>14117395922</v>
      </c>
      <c r="G208" s="10" t="s">
        <v>239</v>
      </c>
      <c r="H208" s="35">
        <v>3876729787</v>
      </c>
      <c r="I208" s="26">
        <v>4145851044</v>
      </c>
    </row>
    <row r="209" spans="2:9" x14ac:dyDescent="0.25">
      <c r="B209" s="10" t="s">
        <v>219</v>
      </c>
      <c r="C209" s="35">
        <v>2502024369</v>
      </c>
      <c r="D209" s="26">
        <v>2631492845</v>
      </c>
      <c r="G209" s="10" t="s">
        <v>118</v>
      </c>
      <c r="H209" s="35">
        <v>3445817492</v>
      </c>
      <c r="I209" s="26">
        <v>4111179544</v>
      </c>
    </row>
    <row r="210" spans="2:9" x14ac:dyDescent="0.25">
      <c r="B210" s="10" t="s">
        <v>220</v>
      </c>
      <c r="C210" s="35">
        <v>8965051282</v>
      </c>
      <c r="D210" s="26">
        <v>9333862682</v>
      </c>
      <c r="G210" s="10" t="s">
        <v>192</v>
      </c>
      <c r="H210" s="35">
        <v>3794354537</v>
      </c>
      <c r="I210" s="26">
        <v>4081273259</v>
      </c>
    </row>
    <row r="211" spans="2:9" x14ac:dyDescent="0.25">
      <c r="B211" s="10" t="s">
        <v>221</v>
      </c>
      <c r="C211" s="35">
        <v>2585098749</v>
      </c>
      <c r="D211" s="26">
        <v>2744674008</v>
      </c>
      <c r="G211" s="10" t="s">
        <v>41</v>
      </c>
      <c r="H211" s="35">
        <v>2855755307</v>
      </c>
      <c r="I211" s="26">
        <v>4034471374</v>
      </c>
    </row>
    <row r="212" spans="2:9" x14ac:dyDescent="0.25">
      <c r="B212" s="10" t="s">
        <v>222</v>
      </c>
      <c r="C212" s="35">
        <v>11209957912</v>
      </c>
      <c r="D212" s="26">
        <v>11314822133</v>
      </c>
      <c r="G212" s="10" t="s">
        <v>123</v>
      </c>
      <c r="H212" s="35">
        <v>3379050671</v>
      </c>
      <c r="I212" s="26">
        <v>4007539265</v>
      </c>
    </row>
    <row r="213" spans="2:9" x14ac:dyDescent="0.25">
      <c r="B213" s="10" t="s">
        <v>223</v>
      </c>
      <c r="C213" s="35">
        <v>19686774610</v>
      </c>
      <c r="D213" s="26">
        <v>19870936591</v>
      </c>
      <c r="G213" s="10" t="s">
        <v>256</v>
      </c>
      <c r="H213" s="35">
        <v>3737107450</v>
      </c>
      <c r="I213" s="26">
        <v>3992394842</v>
      </c>
    </row>
    <row r="214" spans="2:9" x14ac:dyDescent="0.25">
      <c r="B214" s="10" t="s">
        <v>224</v>
      </c>
      <c r="C214" s="35">
        <v>2572041155</v>
      </c>
      <c r="D214" s="26">
        <v>2730778401</v>
      </c>
      <c r="G214" s="10" t="s">
        <v>178</v>
      </c>
      <c r="H214" s="35">
        <v>3733020540</v>
      </c>
      <c r="I214" s="26">
        <v>3992191925</v>
      </c>
    </row>
    <row r="215" spans="2:9" x14ac:dyDescent="0.25">
      <c r="B215" s="10" t="s">
        <v>225</v>
      </c>
      <c r="C215" s="35">
        <v>8432705940</v>
      </c>
      <c r="D215" s="26">
        <v>8511589230</v>
      </c>
      <c r="G215" s="10" t="s">
        <v>308</v>
      </c>
      <c r="H215" s="35">
        <v>3857878369</v>
      </c>
      <c r="I215" s="26">
        <v>3950172723</v>
      </c>
    </row>
    <row r="216" spans="2:9" x14ac:dyDescent="0.25">
      <c r="B216" s="10" t="s">
        <v>226</v>
      </c>
      <c r="C216" s="35">
        <v>2659884933</v>
      </c>
      <c r="D216" s="26">
        <v>2685357050</v>
      </c>
      <c r="G216" s="10" t="s">
        <v>56</v>
      </c>
      <c r="H216" s="35">
        <v>3908539508</v>
      </c>
      <c r="I216" s="26">
        <v>3945102403</v>
      </c>
    </row>
    <row r="217" spans="2:9" x14ac:dyDescent="0.25">
      <c r="B217" s="10" t="s">
        <v>227</v>
      </c>
      <c r="C217" s="35">
        <v>3151896135</v>
      </c>
      <c r="D217" s="26">
        <v>3369241133</v>
      </c>
      <c r="G217" s="10" t="s">
        <v>132</v>
      </c>
      <c r="H217" s="35">
        <v>3652236497</v>
      </c>
      <c r="I217" s="26">
        <v>3929495326</v>
      </c>
    </row>
    <row r="218" spans="2:9" x14ac:dyDescent="0.25">
      <c r="B218" s="10" t="s">
        <v>228</v>
      </c>
      <c r="C218" s="35">
        <v>2857616433</v>
      </c>
      <c r="D218" s="26">
        <v>3122210011</v>
      </c>
      <c r="G218" s="10" t="s">
        <v>216</v>
      </c>
      <c r="H218" s="35">
        <v>3872983021</v>
      </c>
      <c r="I218" s="26">
        <v>3909213236</v>
      </c>
    </row>
    <row r="219" spans="2:9" x14ac:dyDescent="0.25">
      <c r="B219" s="10" t="s">
        <v>229</v>
      </c>
      <c r="C219" s="35">
        <v>3131201679</v>
      </c>
      <c r="D219" s="26">
        <v>3582954089</v>
      </c>
      <c r="G219" s="10" t="s">
        <v>117</v>
      </c>
      <c r="H219" s="35">
        <v>3485927614</v>
      </c>
      <c r="I219" s="26">
        <v>3843882290</v>
      </c>
    </row>
    <row r="220" spans="2:9" x14ac:dyDescent="0.25">
      <c r="B220" s="10" t="s">
        <v>230</v>
      </c>
      <c r="C220" s="35">
        <v>2423232916</v>
      </c>
      <c r="D220" s="26">
        <v>3566282736</v>
      </c>
      <c r="G220" s="10" t="s">
        <v>169</v>
      </c>
      <c r="H220" s="35">
        <v>3864733253</v>
      </c>
      <c r="I220" s="26">
        <v>3827464745</v>
      </c>
    </row>
    <row r="221" spans="2:9" x14ac:dyDescent="0.25">
      <c r="B221" s="10" t="s">
        <v>231</v>
      </c>
      <c r="C221" s="35">
        <v>4049753026</v>
      </c>
      <c r="D221" s="26">
        <v>4967663580</v>
      </c>
      <c r="G221" s="10" t="s">
        <v>88</v>
      </c>
      <c r="H221" s="35">
        <v>3717656801</v>
      </c>
      <c r="I221" s="26">
        <v>3752433713</v>
      </c>
    </row>
    <row r="222" spans="2:9" x14ac:dyDescent="0.25">
      <c r="B222" s="10" t="s">
        <v>232</v>
      </c>
      <c r="C222" s="35">
        <v>12220532187</v>
      </c>
      <c r="D222" s="26">
        <v>12334849559</v>
      </c>
      <c r="G222" s="10" t="s">
        <v>52</v>
      </c>
      <c r="H222" s="35">
        <v>2873919084</v>
      </c>
      <c r="I222" s="26">
        <v>3740635846</v>
      </c>
    </row>
    <row r="223" spans="2:9" x14ac:dyDescent="0.25">
      <c r="B223" s="10" t="s">
        <v>233</v>
      </c>
      <c r="C223" s="35">
        <v>3014101524</v>
      </c>
      <c r="D223" s="26">
        <v>3060546202</v>
      </c>
      <c r="G223" s="10" t="s">
        <v>103</v>
      </c>
      <c r="H223" s="35">
        <v>3472725557</v>
      </c>
      <c r="I223" s="26">
        <v>3731051040</v>
      </c>
    </row>
    <row r="224" spans="2:9" x14ac:dyDescent="0.25">
      <c r="B224" s="10" t="s">
        <v>234</v>
      </c>
      <c r="C224" s="35">
        <v>2330487387</v>
      </c>
      <c r="D224" s="26">
        <v>2392604104</v>
      </c>
      <c r="G224" s="10" t="s">
        <v>321</v>
      </c>
      <c r="H224" s="35">
        <v>3268942039</v>
      </c>
      <c r="I224" s="26">
        <v>3702652404</v>
      </c>
    </row>
    <row r="225" spans="2:9" x14ac:dyDescent="0.25">
      <c r="B225" s="10" t="s">
        <v>235</v>
      </c>
      <c r="C225" s="35">
        <v>7185198142</v>
      </c>
      <c r="D225" s="26">
        <v>7608089066</v>
      </c>
      <c r="G225" s="10" t="s">
        <v>262</v>
      </c>
      <c r="H225" s="35">
        <v>3356810968</v>
      </c>
      <c r="I225" s="26">
        <v>3696310753</v>
      </c>
    </row>
    <row r="226" spans="2:9" x14ac:dyDescent="0.25">
      <c r="B226" s="10" t="s">
        <v>236</v>
      </c>
      <c r="C226" s="35">
        <v>2526270758</v>
      </c>
      <c r="D226" s="26">
        <v>2880280781</v>
      </c>
      <c r="G226" s="10" t="s">
        <v>168</v>
      </c>
      <c r="H226" s="35">
        <v>3655376917</v>
      </c>
      <c r="I226" s="26">
        <v>3689571620</v>
      </c>
    </row>
    <row r="227" spans="2:9" x14ac:dyDescent="0.25">
      <c r="B227" s="10" t="s">
        <v>237</v>
      </c>
      <c r="C227" s="35">
        <v>2960134014</v>
      </c>
      <c r="D227" s="26">
        <v>3300533088</v>
      </c>
      <c r="G227" s="10" t="s">
        <v>229</v>
      </c>
      <c r="H227" s="35">
        <v>3131201679</v>
      </c>
      <c r="I227" s="26">
        <v>3582954089</v>
      </c>
    </row>
    <row r="228" spans="2:9" x14ac:dyDescent="0.25">
      <c r="B228" s="10" t="s">
        <v>238</v>
      </c>
      <c r="C228" s="35">
        <v>2560597375</v>
      </c>
      <c r="D228" s="26">
        <v>2640765576</v>
      </c>
      <c r="G228" s="10" t="s">
        <v>318</v>
      </c>
      <c r="H228" s="35">
        <v>3479306795</v>
      </c>
      <c r="I228" s="26">
        <v>3577774653</v>
      </c>
    </row>
    <row r="229" spans="2:9" x14ac:dyDescent="0.25">
      <c r="B229" s="10" t="s">
        <v>239</v>
      </c>
      <c r="C229" s="35">
        <v>3876729787</v>
      </c>
      <c r="D229" s="26">
        <v>4145851044</v>
      </c>
      <c r="G229" s="10" t="s">
        <v>230</v>
      </c>
      <c r="H229" s="35">
        <v>2423232916</v>
      </c>
      <c r="I229" s="26">
        <v>3566282736</v>
      </c>
    </row>
    <row r="230" spans="2:9" x14ac:dyDescent="0.25">
      <c r="B230" s="10" t="s">
        <v>240</v>
      </c>
      <c r="C230" s="35">
        <v>1844267069</v>
      </c>
      <c r="D230" s="26">
        <v>1953097740</v>
      </c>
      <c r="G230" s="10" t="s">
        <v>47</v>
      </c>
      <c r="H230" s="35">
        <v>3320782582</v>
      </c>
      <c r="I230" s="26">
        <v>3554628434</v>
      </c>
    </row>
    <row r="231" spans="2:9" x14ac:dyDescent="0.25">
      <c r="B231" s="10" t="s">
        <v>241</v>
      </c>
      <c r="C231" s="35">
        <v>3509230627</v>
      </c>
      <c r="D231" s="26">
        <v>3542057730</v>
      </c>
      <c r="G231" s="10" t="s">
        <v>23</v>
      </c>
      <c r="H231" s="35">
        <v>3470435696</v>
      </c>
      <c r="I231" s="26">
        <v>3553857978</v>
      </c>
    </row>
    <row r="232" spans="2:9" x14ac:dyDescent="0.25">
      <c r="B232" s="10" t="s">
        <v>242</v>
      </c>
      <c r="C232" s="35">
        <v>2896860362</v>
      </c>
      <c r="D232" s="26">
        <v>2940412607</v>
      </c>
      <c r="G232" s="10" t="s">
        <v>241</v>
      </c>
      <c r="H232" s="35">
        <v>3509230627</v>
      </c>
      <c r="I232" s="26">
        <v>3542057730</v>
      </c>
    </row>
    <row r="233" spans="2:9" x14ac:dyDescent="0.25">
      <c r="B233" s="10" t="s">
        <v>243</v>
      </c>
      <c r="C233" s="35">
        <v>3031366585</v>
      </c>
      <c r="D233" s="26">
        <v>3135337134</v>
      </c>
      <c r="G233" s="10" t="s">
        <v>342</v>
      </c>
      <c r="H233" s="35">
        <v>3142394931</v>
      </c>
      <c r="I233" s="26">
        <v>3539177768</v>
      </c>
    </row>
    <row r="234" spans="2:9" x14ac:dyDescent="0.25">
      <c r="B234" s="10" t="s">
        <v>244</v>
      </c>
      <c r="C234" s="35">
        <v>21121902045</v>
      </c>
      <c r="D234" s="26">
        <v>21319487512</v>
      </c>
      <c r="G234" s="10" t="s">
        <v>208</v>
      </c>
      <c r="H234" s="35">
        <v>3402026090</v>
      </c>
      <c r="I234" s="26">
        <v>3533634355</v>
      </c>
    </row>
    <row r="235" spans="2:9" x14ac:dyDescent="0.25">
      <c r="B235" s="10" t="s">
        <v>245</v>
      </c>
      <c r="C235" s="35">
        <v>85270627679</v>
      </c>
      <c r="D235" s="26">
        <v>86068293696</v>
      </c>
      <c r="G235" s="10" t="s">
        <v>170</v>
      </c>
      <c r="H235" s="35">
        <v>3301663824</v>
      </c>
      <c r="I235" s="26">
        <v>3525305394</v>
      </c>
    </row>
    <row r="236" spans="2:9" x14ac:dyDescent="0.25">
      <c r="B236" s="10" t="s">
        <v>246</v>
      </c>
      <c r="C236" s="35">
        <v>25829135972</v>
      </c>
      <c r="D236" s="26">
        <v>25999919970</v>
      </c>
      <c r="G236" s="10" t="s">
        <v>269</v>
      </c>
      <c r="H236" s="35">
        <v>3284617872</v>
      </c>
      <c r="I236" s="26">
        <v>3512071191</v>
      </c>
    </row>
    <row r="237" spans="2:9" x14ac:dyDescent="0.25">
      <c r="B237" s="10" t="s">
        <v>247</v>
      </c>
      <c r="C237" s="35">
        <v>4410035448</v>
      </c>
      <c r="D237" s="26">
        <v>5528161833</v>
      </c>
      <c r="G237" s="10" t="s">
        <v>174</v>
      </c>
      <c r="H237" s="35">
        <v>3358081434</v>
      </c>
      <c r="I237" s="26">
        <v>3484787068</v>
      </c>
    </row>
    <row r="238" spans="2:9" x14ac:dyDescent="0.25">
      <c r="B238" s="10" t="s">
        <v>248</v>
      </c>
      <c r="C238" s="35">
        <v>2178283874</v>
      </c>
      <c r="D238" s="26">
        <v>2263480516</v>
      </c>
      <c r="G238" s="10" t="s">
        <v>119</v>
      </c>
      <c r="H238" s="35">
        <v>2872052928</v>
      </c>
      <c r="I238" s="26">
        <v>3482455838</v>
      </c>
    </row>
    <row r="239" spans="2:9" x14ac:dyDescent="0.25">
      <c r="B239" s="10" t="s">
        <v>249</v>
      </c>
      <c r="C239" s="35">
        <v>5498051722</v>
      </c>
      <c r="D239" s="26">
        <v>6170485161</v>
      </c>
      <c r="G239" s="10" t="s">
        <v>195</v>
      </c>
      <c r="H239" s="35">
        <v>3088644815</v>
      </c>
      <c r="I239" s="26">
        <v>3461987167</v>
      </c>
    </row>
    <row r="240" spans="2:9" x14ac:dyDescent="0.25">
      <c r="B240" s="10" t="s">
        <v>250</v>
      </c>
      <c r="C240" s="35">
        <v>2883311013</v>
      </c>
      <c r="D240" s="26">
        <v>2910283469</v>
      </c>
      <c r="G240" s="10" t="s">
        <v>270</v>
      </c>
      <c r="H240" s="35">
        <v>3274724541</v>
      </c>
      <c r="I240" s="26">
        <v>3461673557</v>
      </c>
    </row>
    <row r="241" spans="2:9" x14ac:dyDescent="0.25">
      <c r="B241" s="10" t="s">
        <v>251</v>
      </c>
      <c r="C241" s="35">
        <v>2056046824</v>
      </c>
      <c r="D241" s="26">
        <v>2141591088</v>
      </c>
      <c r="G241" s="10" t="s">
        <v>111</v>
      </c>
      <c r="H241" s="35">
        <v>3409143594</v>
      </c>
      <c r="I241" s="26">
        <v>3441034900</v>
      </c>
    </row>
    <row r="242" spans="2:9" x14ac:dyDescent="0.25">
      <c r="B242" s="10" t="s">
        <v>252</v>
      </c>
      <c r="C242" s="35">
        <v>3829124600</v>
      </c>
      <c r="D242" s="26">
        <v>4217744661</v>
      </c>
      <c r="G242" s="10" t="s">
        <v>309</v>
      </c>
      <c r="H242" s="35">
        <v>3099166785</v>
      </c>
      <c r="I242" s="26">
        <v>3435159246</v>
      </c>
    </row>
    <row r="243" spans="2:9" x14ac:dyDescent="0.25">
      <c r="B243" s="10" t="s">
        <v>253</v>
      </c>
      <c r="C243" s="35">
        <v>10976302421</v>
      </c>
      <c r="D243" s="26">
        <v>6827893909</v>
      </c>
      <c r="G243" s="10" t="s">
        <v>278</v>
      </c>
      <c r="H243" s="35">
        <v>3241527263</v>
      </c>
      <c r="I243" s="26">
        <v>3435098236</v>
      </c>
    </row>
    <row r="244" spans="2:9" x14ac:dyDescent="0.25">
      <c r="B244" s="10" t="s">
        <v>254</v>
      </c>
      <c r="C244" s="35">
        <v>2335043637</v>
      </c>
      <c r="D244" s="26">
        <v>2621981258</v>
      </c>
      <c r="G244" s="10" t="s">
        <v>102</v>
      </c>
      <c r="H244" s="35">
        <v>2992244661</v>
      </c>
      <c r="I244" s="26">
        <v>3414387817</v>
      </c>
    </row>
    <row r="245" spans="2:9" x14ac:dyDescent="0.25">
      <c r="B245" s="10" t="s">
        <v>255</v>
      </c>
      <c r="C245" s="35">
        <v>4360310549</v>
      </c>
      <c r="D245" s="26">
        <v>4747457642</v>
      </c>
      <c r="G245" s="10" t="s">
        <v>314</v>
      </c>
      <c r="H245" s="35">
        <v>2836684556</v>
      </c>
      <c r="I245" s="26">
        <v>3397092418</v>
      </c>
    </row>
    <row r="246" spans="2:9" x14ac:dyDescent="0.25">
      <c r="B246" s="10" t="s">
        <v>256</v>
      </c>
      <c r="C246" s="35">
        <v>3737107450</v>
      </c>
      <c r="D246" s="26">
        <v>3992394842</v>
      </c>
      <c r="G246" s="10" t="s">
        <v>91</v>
      </c>
      <c r="H246" s="35">
        <v>3144135615</v>
      </c>
      <c r="I246" s="26">
        <v>3391526251</v>
      </c>
    </row>
    <row r="247" spans="2:9" x14ac:dyDescent="0.25">
      <c r="B247" s="10" t="s">
        <v>257</v>
      </c>
      <c r="C247" s="35">
        <v>4303901314</v>
      </c>
      <c r="D247" s="26">
        <v>4605640190</v>
      </c>
      <c r="G247" s="10" t="s">
        <v>227</v>
      </c>
      <c r="H247" s="35">
        <v>3151896135</v>
      </c>
      <c r="I247" s="26">
        <v>3369241133</v>
      </c>
    </row>
    <row r="248" spans="2:9" x14ac:dyDescent="0.25">
      <c r="B248" s="10" t="s">
        <v>258</v>
      </c>
      <c r="C248" s="35">
        <v>3000021033</v>
      </c>
      <c r="D248" s="26">
        <v>3257257696</v>
      </c>
      <c r="G248" s="10" t="s">
        <v>194</v>
      </c>
      <c r="H248" s="35">
        <v>3069321588</v>
      </c>
      <c r="I248" s="26">
        <v>3352083113</v>
      </c>
    </row>
    <row r="249" spans="2:9" x14ac:dyDescent="0.25">
      <c r="B249" s="10" t="s">
        <v>259</v>
      </c>
      <c r="C249" s="35">
        <v>2410976386</v>
      </c>
      <c r="D249" s="26">
        <v>2530779059</v>
      </c>
      <c r="G249" s="10" t="s">
        <v>299</v>
      </c>
      <c r="H249" s="35">
        <v>3227871952</v>
      </c>
      <c r="I249" s="26">
        <v>3340700585</v>
      </c>
    </row>
    <row r="250" spans="2:9" x14ac:dyDescent="0.25">
      <c r="B250" s="10" t="s">
        <v>260</v>
      </c>
      <c r="C250" s="35">
        <v>2698798732</v>
      </c>
      <c r="D250" s="26">
        <v>3022625324</v>
      </c>
      <c r="G250" s="10" t="s">
        <v>148</v>
      </c>
      <c r="H250" s="35">
        <v>3151169357</v>
      </c>
      <c r="I250" s="26">
        <v>3309113389</v>
      </c>
    </row>
    <row r="251" spans="2:9" x14ac:dyDescent="0.25">
      <c r="B251" s="10" t="s">
        <v>261</v>
      </c>
      <c r="C251" s="35">
        <v>4913489520</v>
      </c>
      <c r="D251" s="26">
        <v>5810697447</v>
      </c>
      <c r="G251" s="10" t="s">
        <v>237</v>
      </c>
      <c r="H251" s="35">
        <v>2960134014</v>
      </c>
      <c r="I251" s="26">
        <v>3300533088</v>
      </c>
    </row>
    <row r="252" spans="2:9" x14ac:dyDescent="0.25">
      <c r="B252" s="10" t="s">
        <v>262</v>
      </c>
      <c r="C252" s="35">
        <v>3356810968</v>
      </c>
      <c r="D252" s="26">
        <v>3696310753</v>
      </c>
      <c r="G252" s="10" t="s">
        <v>108</v>
      </c>
      <c r="H252" s="35">
        <v>3247297206</v>
      </c>
      <c r="I252" s="26">
        <v>3277674219</v>
      </c>
    </row>
    <row r="253" spans="2:9" x14ac:dyDescent="0.25">
      <c r="B253" s="10" t="s">
        <v>263</v>
      </c>
      <c r="C253" s="35">
        <v>2253841749</v>
      </c>
      <c r="D253" s="26">
        <v>2332830790</v>
      </c>
      <c r="G253" s="10" t="s">
        <v>265</v>
      </c>
      <c r="H253" s="35">
        <v>3209085938</v>
      </c>
      <c r="I253" s="26">
        <v>3277657337</v>
      </c>
    </row>
    <row r="254" spans="2:9" x14ac:dyDescent="0.25">
      <c r="B254" s="10" t="s">
        <v>264</v>
      </c>
      <c r="C254" s="35">
        <v>12685272377</v>
      </c>
      <c r="D254" s="26">
        <v>13262936493</v>
      </c>
      <c r="G254" s="10" t="s">
        <v>291</v>
      </c>
      <c r="H254" s="35">
        <v>3207024625</v>
      </c>
      <c r="I254" s="26">
        <v>3276572969</v>
      </c>
    </row>
    <row r="255" spans="2:9" x14ac:dyDescent="0.25">
      <c r="B255" s="10" t="s">
        <v>265</v>
      </c>
      <c r="C255" s="35">
        <v>3209085938</v>
      </c>
      <c r="D255" s="26">
        <v>3277657337</v>
      </c>
      <c r="G255" s="10" t="s">
        <v>122</v>
      </c>
      <c r="H255" s="35">
        <v>2758937400</v>
      </c>
      <c r="I255" s="26">
        <v>3271722463</v>
      </c>
    </row>
    <row r="256" spans="2:9" x14ac:dyDescent="0.25">
      <c r="B256" s="10" t="s">
        <v>266</v>
      </c>
      <c r="C256" s="35">
        <v>11541916109</v>
      </c>
      <c r="D256" s="26">
        <v>12266675546</v>
      </c>
      <c r="G256" s="10" t="s">
        <v>258</v>
      </c>
      <c r="H256" s="35">
        <v>3000021033</v>
      </c>
      <c r="I256" s="26">
        <v>3257257696</v>
      </c>
    </row>
    <row r="257" spans="2:9" x14ac:dyDescent="0.25">
      <c r="B257" s="10" t="s">
        <v>267</v>
      </c>
      <c r="C257" s="35">
        <v>12745271639</v>
      </c>
      <c r="D257" s="26">
        <v>12864497853</v>
      </c>
      <c r="G257" s="10" t="s">
        <v>276</v>
      </c>
      <c r="H257" s="35">
        <v>2892288237</v>
      </c>
      <c r="I257" s="26">
        <v>3208070487</v>
      </c>
    </row>
    <row r="258" spans="2:9" x14ac:dyDescent="0.25">
      <c r="B258" s="10" t="s">
        <v>268</v>
      </c>
      <c r="C258" s="35">
        <v>20810421824</v>
      </c>
      <c r="D258" s="26">
        <v>21329710710</v>
      </c>
      <c r="G258" s="10" t="s">
        <v>203</v>
      </c>
      <c r="H258" s="35">
        <v>3176285806</v>
      </c>
      <c r="I258" s="26">
        <v>3205999047</v>
      </c>
    </row>
    <row r="259" spans="2:9" x14ac:dyDescent="0.25">
      <c r="B259" s="10" t="s">
        <v>269</v>
      </c>
      <c r="C259" s="35">
        <v>3284617872</v>
      </c>
      <c r="D259" s="26">
        <v>3512071191</v>
      </c>
      <c r="G259" s="10" t="s">
        <v>288</v>
      </c>
      <c r="H259" s="35">
        <v>3155268956</v>
      </c>
      <c r="I259" s="26">
        <v>3184785469</v>
      </c>
    </row>
    <row r="260" spans="2:9" x14ac:dyDescent="0.25">
      <c r="B260" s="10" t="s">
        <v>270</v>
      </c>
      <c r="C260" s="35">
        <v>3274724541</v>
      </c>
      <c r="D260" s="26">
        <v>3461673557</v>
      </c>
      <c r="G260" s="10" t="s">
        <v>84</v>
      </c>
      <c r="H260" s="35">
        <v>2868327022</v>
      </c>
      <c r="I260" s="26">
        <v>3162300475</v>
      </c>
    </row>
    <row r="261" spans="2:9" x14ac:dyDescent="0.25">
      <c r="B261" s="10" t="s">
        <v>271</v>
      </c>
      <c r="C261" s="35">
        <v>12004148392</v>
      </c>
      <c r="D261" s="26">
        <v>12218917873</v>
      </c>
      <c r="G261" s="10" t="s">
        <v>243</v>
      </c>
      <c r="H261" s="35">
        <v>3031366585</v>
      </c>
      <c r="I261" s="26">
        <v>3135337134</v>
      </c>
    </row>
    <row r="262" spans="2:9" x14ac:dyDescent="0.25">
      <c r="B262" s="10" t="s">
        <v>272</v>
      </c>
      <c r="C262" s="35">
        <v>17865094569</v>
      </c>
      <c r="D262" s="26">
        <v>18032214719</v>
      </c>
      <c r="G262" s="10" t="s">
        <v>228</v>
      </c>
      <c r="H262" s="35">
        <v>2857616433</v>
      </c>
      <c r="I262" s="26">
        <v>3122210011</v>
      </c>
    </row>
    <row r="263" spans="2:9" x14ac:dyDescent="0.25">
      <c r="B263" s="10" t="s">
        <v>273</v>
      </c>
      <c r="C263" s="35">
        <v>4304588545</v>
      </c>
      <c r="D263" s="26">
        <v>4672878909</v>
      </c>
      <c r="G263" s="10" t="s">
        <v>286</v>
      </c>
      <c r="H263" s="35">
        <v>2675397197</v>
      </c>
      <c r="I263" s="26">
        <v>3101976922</v>
      </c>
    </row>
    <row r="264" spans="2:9" x14ac:dyDescent="0.25">
      <c r="B264" s="10" t="s">
        <v>274</v>
      </c>
      <c r="C264" s="35">
        <v>25943786555</v>
      </c>
      <c r="D264" s="26">
        <v>27443923140</v>
      </c>
      <c r="G264" s="10" t="s">
        <v>281</v>
      </c>
      <c r="H264" s="35">
        <v>3022901597</v>
      </c>
      <c r="I264" s="26">
        <v>3084993621</v>
      </c>
    </row>
    <row r="265" spans="2:9" x14ac:dyDescent="0.25">
      <c r="B265" s="10" t="s">
        <v>275</v>
      </c>
      <c r="C265" s="35">
        <v>2692289322</v>
      </c>
      <c r="D265" s="26">
        <v>2864696764</v>
      </c>
      <c r="G265" s="10" t="s">
        <v>329</v>
      </c>
      <c r="H265" s="35">
        <v>2709399535</v>
      </c>
      <c r="I265" s="26">
        <v>3078758915</v>
      </c>
    </row>
    <row r="266" spans="2:9" x14ac:dyDescent="0.25">
      <c r="B266" s="10" t="s">
        <v>276</v>
      </c>
      <c r="C266" s="35">
        <v>2892288237</v>
      </c>
      <c r="D266" s="26">
        <v>3208070487</v>
      </c>
      <c r="G266" s="10" t="s">
        <v>45</v>
      </c>
      <c r="H266" s="35">
        <v>2885187841</v>
      </c>
      <c r="I266" s="26">
        <v>3071532698</v>
      </c>
    </row>
    <row r="267" spans="2:9" x14ac:dyDescent="0.25">
      <c r="B267" s="10" t="s">
        <v>277</v>
      </c>
      <c r="C267" s="35">
        <v>8588426451</v>
      </c>
      <c r="D267" s="26">
        <v>8471171726</v>
      </c>
      <c r="G267" s="10" t="s">
        <v>136</v>
      </c>
      <c r="H267" s="35">
        <v>2683163427</v>
      </c>
      <c r="I267" s="26">
        <v>3061305421</v>
      </c>
    </row>
    <row r="268" spans="2:9" x14ac:dyDescent="0.25">
      <c r="B268" s="10" t="s">
        <v>278</v>
      </c>
      <c r="C268" s="35">
        <v>3241527263</v>
      </c>
      <c r="D268" s="26">
        <v>3435098236</v>
      </c>
      <c r="G268" s="10" t="s">
        <v>233</v>
      </c>
      <c r="H268" s="35">
        <v>3014101524</v>
      </c>
      <c r="I268" s="26">
        <v>3060546202</v>
      </c>
    </row>
    <row r="269" spans="2:9" x14ac:dyDescent="0.25">
      <c r="B269" s="10" t="s">
        <v>279</v>
      </c>
      <c r="C269" s="35">
        <v>10827871556</v>
      </c>
      <c r="D269" s="26">
        <v>11215485725</v>
      </c>
      <c r="G269" s="10" t="s">
        <v>19</v>
      </c>
      <c r="H269" s="35">
        <v>2955554102</v>
      </c>
      <c r="I269" s="26">
        <v>3025201583</v>
      </c>
    </row>
    <row r="270" spans="2:9" x14ac:dyDescent="0.25">
      <c r="B270" s="10" t="s">
        <v>280</v>
      </c>
      <c r="C270" s="35">
        <v>9633603156</v>
      </c>
      <c r="D270" s="26">
        <v>10113103675</v>
      </c>
      <c r="G270" s="10" t="s">
        <v>260</v>
      </c>
      <c r="H270" s="35">
        <v>2698798732</v>
      </c>
      <c r="I270" s="26">
        <v>3022625324</v>
      </c>
    </row>
    <row r="271" spans="2:9" x14ac:dyDescent="0.25">
      <c r="B271" s="10" t="s">
        <v>281</v>
      </c>
      <c r="C271" s="35">
        <v>3022901597</v>
      </c>
      <c r="D271" s="26">
        <v>3084993621</v>
      </c>
      <c r="G271" s="10" t="s">
        <v>51</v>
      </c>
      <c r="H271" s="35">
        <v>2770094970</v>
      </c>
      <c r="I271" s="26">
        <v>3011596484</v>
      </c>
    </row>
    <row r="272" spans="2:9" x14ac:dyDescent="0.25">
      <c r="B272" s="10" t="s">
        <v>282</v>
      </c>
      <c r="C272" s="35">
        <v>4946553208</v>
      </c>
      <c r="D272" s="26">
        <v>6075462153</v>
      </c>
      <c r="G272" s="10" t="s">
        <v>290</v>
      </c>
      <c r="H272" s="35">
        <v>2837629242</v>
      </c>
      <c r="I272" s="26">
        <v>2989233083</v>
      </c>
    </row>
    <row r="273" spans="2:9" x14ac:dyDescent="0.25">
      <c r="B273" s="10" t="s">
        <v>283</v>
      </c>
      <c r="C273" s="35">
        <v>2331167965</v>
      </c>
      <c r="D273" s="26">
        <v>2429145308</v>
      </c>
      <c r="G273" s="10" t="s">
        <v>142</v>
      </c>
      <c r="H273" s="35">
        <v>2947116931</v>
      </c>
      <c r="I273" s="26">
        <v>2974686270</v>
      </c>
    </row>
    <row r="274" spans="2:9" x14ac:dyDescent="0.25">
      <c r="B274" s="10" t="s">
        <v>284</v>
      </c>
      <c r="C274" s="35">
        <v>6234059901</v>
      </c>
      <c r="D274" s="26">
        <v>7048245730</v>
      </c>
      <c r="G274" s="10" t="s">
        <v>287</v>
      </c>
      <c r="H274" s="35">
        <v>2485703150</v>
      </c>
      <c r="I274" s="26">
        <v>2959303173</v>
      </c>
    </row>
    <row r="275" spans="2:9" x14ac:dyDescent="0.25">
      <c r="B275" s="10" t="s">
        <v>285</v>
      </c>
      <c r="C275" s="35">
        <v>2801855071</v>
      </c>
      <c r="D275" s="26">
        <v>2953748897</v>
      </c>
      <c r="G275" s="10" t="s">
        <v>316</v>
      </c>
      <c r="H275" s="35">
        <v>2927465322</v>
      </c>
      <c r="I275" s="26">
        <v>2956133570</v>
      </c>
    </row>
    <row r="276" spans="2:9" x14ac:dyDescent="0.25">
      <c r="B276" s="10" t="s">
        <v>286</v>
      </c>
      <c r="C276" s="35">
        <v>2675397197</v>
      </c>
      <c r="D276" s="26">
        <v>3101976922</v>
      </c>
      <c r="G276" s="10" t="s">
        <v>285</v>
      </c>
      <c r="H276" s="35">
        <v>2801855071</v>
      </c>
      <c r="I276" s="26">
        <v>2953748897</v>
      </c>
    </row>
    <row r="277" spans="2:9" x14ac:dyDescent="0.25">
      <c r="B277" s="10" t="s">
        <v>287</v>
      </c>
      <c r="C277" s="35">
        <v>2485703150</v>
      </c>
      <c r="D277" s="26">
        <v>2959303173</v>
      </c>
      <c r="G277" s="10" t="s">
        <v>242</v>
      </c>
      <c r="H277" s="35">
        <v>2896860362</v>
      </c>
      <c r="I277" s="26">
        <v>2940412607</v>
      </c>
    </row>
    <row r="278" spans="2:9" x14ac:dyDescent="0.25">
      <c r="B278" s="10" t="s">
        <v>288</v>
      </c>
      <c r="C278" s="35">
        <v>3155268956</v>
      </c>
      <c r="D278" s="26">
        <v>3184785469</v>
      </c>
      <c r="G278" s="10" t="s">
        <v>250</v>
      </c>
      <c r="H278" s="35">
        <v>2883311013</v>
      </c>
      <c r="I278" s="26">
        <v>2910283469</v>
      </c>
    </row>
    <row r="279" spans="2:9" x14ac:dyDescent="0.25">
      <c r="B279" s="10" t="s">
        <v>289</v>
      </c>
      <c r="C279" s="35">
        <v>1775937728</v>
      </c>
      <c r="D279" s="26">
        <v>1859902348</v>
      </c>
      <c r="G279" s="10" t="s">
        <v>69</v>
      </c>
      <c r="H279" s="35">
        <v>2610967394</v>
      </c>
      <c r="I279" s="26">
        <v>2904019508</v>
      </c>
    </row>
    <row r="280" spans="2:9" x14ac:dyDescent="0.25">
      <c r="B280" s="10" t="s">
        <v>290</v>
      </c>
      <c r="C280" s="35">
        <v>2837629242</v>
      </c>
      <c r="D280" s="26">
        <v>2989233083</v>
      </c>
      <c r="G280" s="10" t="s">
        <v>185</v>
      </c>
      <c r="H280" s="35">
        <v>2759543088</v>
      </c>
      <c r="I280" s="26">
        <v>2903065524</v>
      </c>
    </row>
    <row r="281" spans="2:9" x14ac:dyDescent="0.25">
      <c r="B281" s="10" t="s">
        <v>291</v>
      </c>
      <c r="C281" s="35">
        <v>3207024625</v>
      </c>
      <c r="D281" s="26">
        <v>3276572969</v>
      </c>
      <c r="G281" s="10" t="s">
        <v>311</v>
      </c>
      <c r="H281" s="35">
        <v>2831266745</v>
      </c>
      <c r="I281" s="26">
        <v>2898110336</v>
      </c>
    </row>
    <row r="282" spans="2:9" x14ac:dyDescent="0.25">
      <c r="B282" s="10" t="s">
        <v>292</v>
      </c>
      <c r="C282" s="35">
        <v>4711342334</v>
      </c>
      <c r="D282" s="26">
        <v>5797438954</v>
      </c>
      <c r="G282" s="10" t="s">
        <v>20</v>
      </c>
      <c r="H282" s="35">
        <v>2717643883</v>
      </c>
      <c r="I282" s="26">
        <v>2886748954</v>
      </c>
    </row>
    <row r="283" spans="2:9" x14ac:dyDescent="0.25">
      <c r="B283" s="10" t="s">
        <v>293</v>
      </c>
      <c r="C283" s="35">
        <v>12304345452</v>
      </c>
      <c r="D283" s="26">
        <v>13073961434</v>
      </c>
      <c r="G283" s="10" t="s">
        <v>236</v>
      </c>
      <c r="H283" s="35">
        <v>2526270758</v>
      </c>
      <c r="I283" s="26">
        <v>2880280781</v>
      </c>
    </row>
    <row r="284" spans="2:9" x14ac:dyDescent="0.25">
      <c r="B284" s="10" t="s">
        <v>294</v>
      </c>
      <c r="C284" s="35">
        <v>25616831005</v>
      </c>
      <c r="D284" s="26">
        <v>25856464379</v>
      </c>
      <c r="G284" s="10" t="s">
        <v>275</v>
      </c>
      <c r="H284" s="35">
        <v>2692289322</v>
      </c>
      <c r="I284" s="26">
        <v>2864696764</v>
      </c>
    </row>
    <row r="285" spans="2:9" x14ac:dyDescent="0.25">
      <c r="B285" s="10" t="s">
        <v>295</v>
      </c>
      <c r="C285" s="35">
        <v>12155306307</v>
      </c>
      <c r="D285" s="26">
        <v>13134807681</v>
      </c>
      <c r="G285" s="10" t="s">
        <v>66</v>
      </c>
      <c r="H285" s="35">
        <v>2837060255</v>
      </c>
      <c r="I285" s="26">
        <v>2863598883</v>
      </c>
    </row>
    <row r="286" spans="2:9" x14ac:dyDescent="0.25">
      <c r="B286" s="10" t="s">
        <v>296</v>
      </c>
      <c r="C286" s="35">
        <v>9812201358</v>
      </c>
      <c r="D286" s="26">
        <v>10673583765</v>
      </c>
      <c r="G286" s="10" t="s">
        <v>89</v>
      </c>
      <c r="H286" s="35">
        <v>2685551902</v>
      </c>
      <c r="I286" s="26">
        <v>2860667155</v>
      </c>
    </row>
    <row r="287" spans="2:9" x14ac:dyDescent="0.25">
      <c r="B287" s="10" t="s">
        <v>297</v>
      </c>
      <c r="C287" s="35">
        <v>4214427933</v>
      </c>
      <c r="D287" s="26">
        <v>4465224644</v>
      </c>
      <c r="G287" s="10" t="s">
        <v>156</v>
      </c>
      <c r="H287" s="35">
        <v>2822976559</v>
      </c>
      <c r="I287" s="26">
        <v>2836821992</v>
      </c>
    </row>
    <row r="288" spans="2:9" x14ac:dyDescent="0.25">
      <c r="B288" s="10" t="s">
        <v>298</v>
      </c>
      <c r="C288" s="35">
        <v>2233513320</v>
      </c>
      <c r="D288" s="26">
        <v>2346010201</v>
      </c>
      <c r="G288" s="10" t="s">
        <v>107</v>
      </c>
      <c r="H288" s="35">
        <v>2644144552</v>
      </c>
      <c r="I288" s="26">
        <v>2799992242</v>
      </c>
    </row>
    <row r="289" spans="2:9" x14ac:dyDescent="0.25">
      <c r="B289" s="10" t="s">
        <v>299</v>
      </c>
      <c r="C289" s="35">
        <v>3227871952</v>
      </c>
      <c r="D289" s="26">
        <v>3340700585</v>
      </c>
      <c r="G289" s="10" t="s">
        <v>109</v>
      </c>
      <c r="H289" s="35">
        <v>2718470502</v>
      </c>
      <c r="I289" s="26">
        <v>2785358788</v>
      </c>
    </row>
    <row r="290" spans="2:9" x14ac:dyDescent="0.25">
      <c r="B290" s="10" t="s">
        <v>300</v>
      </c>
      <c r="C290" s="35">
        <v>12056865558</v>
      </c>
      <c r="D290" s="26">
        <v>12169651806</v>
      </c>
      <c r="G290" s="10" t="s">
        <v>95</v>
      </c>
      <c r="H290" s="35">
        <v>2442420351</v>
      </c>
      <c r="I290" s="26">
        <v>2779695113</v>
      </c>
    </row>
    <row r="291" spans="2:9" x14ac:dyDescent="0.25">
      <c r="B291" s="10" t="s">
        <v>301</v>
      </c>
      <c r="C291" s="35">
        <v>9128861100</v>
      </c>
      <c r="D291" s="26">
        <v>10064127697</v>
      </c>
      <c r="G291" s="10" t="s">
        <v>38</v>
      </c>
      <c r="H291" s="35">
        <v>2659000619</v>
      </c>
      <c r="I291" s="26">
        <v>2768218618</v>
      </c>
    </row>
    <row r="292" spans="2:9" x14ac:dyDescent="0.25">
      <c r="B292" s="10" t="s">
        <v>302</v>
      </c>
      <c r="C292" s="35">
        <v>1789227686</v>
      </c>
      <c r="D292" s="26">
        <v>1876555549</v>
      </c>
      <c r="G292" s="10" t="s">
        <v>110</v>
      </c>
      <c r="H292" s="35">
        <v>2738341429</v>
      </c>
      <c r="I292" s="26">
        <v>2763957085</v>
      </c>
    </row>
    <row r="293" spans="2:9" x14ac:dyDescent="0.25">
      <c r="B293" s="10" t="s">
        <v>303</v>
      </c>
      <c r="C293" s="35">
        <v>4937355598</v>
      </c>
      <c r="D293" s="26">
        <v>5894578593</v>
      </c>
      <c r="G293" s="10" t="s">
        <v>221</v>
      </c>
      <c r="H293" s="35">
        <v>2585098749</v>
      </c>
      <c r="I293" s="26">
        <v>2744674008</v>
      </c>
    </row>
    <row r="294" spans="2:9" x14ac:dyDescent="0.25">
      <c r="B294" s="10" t="s">
        <v>304</v>
      </c>
      <c r="C294" s="35">
        <v>10246786531</v>
      </c>
      <c r="D294" s="26">
        <v>11181774929</v>
      </c>
      <c r="G294" s="10" t="s">
        <v>310</v>
      </c>
      <c r="H294" s="35">
        <v>2628035939</v>
      </c>
      <c r="I294" s="26">
        <v>2740638595</v>
      </c>
    </row>
    <row r="295" spans="2:9" x14ac:dyDescent="0.25">
      <c r="B295" s="10" t="s">
        <v>305</v>
      </c>
      <c r="C295" s="35">
        <v>6407238976</v>
      </c>
      <c r="D295" s="26">
        <v>6497415805</v>
      </c>
      <c r="G295" s="10" t="s">
        <v>224</v>
      </c>
      <c r="H295" s="35">
        <v>2572041155</v>
      </c>
      <c r="I295" s="26">
        <v>2730778401</v>
      </c>
    </row>
    <row r="296" spans="2:9" x14ac:dyDescent="0.25">
      <c r="B296" s="10" t="s">
        <v>306</v>
      </c>
      <c r="C296" s="35">
        <v>2333162518</v>
      </c>
      <c r="D296" s="26">
        <v>2387982914</v>
      </c>
      <c r="G296" s="10" t="s">
        <v>158</v>
      </c>
      <c r="H296" s="35">
        <v>2704102494</v>
      </c>
      <c r="I296" s="26">
        <v>2729398297</v>
      </c>
    </row>
    <row r="297" spans="2:9" x14ac:dyDescent="0.25">
      <c r="B297" s="10" t="s">
        <v>307</v>
      </c>
      <c r="C297" s="35">
        <v>4595491260</v>
      </c>
      <c r="D297" s="26">
        <v>5519336413</v>
      </c>
      <c r="G297" s="10" t="s">
        <v>65</v>
      </c>
      <c r="H297" s="35">
        <v>2434592867</v>
      </c>
      <c r="I297" s="26">
        <v>2708461179</v>
      </c>
    </row>
    <row r="298" spans="2:9" x14ac:dyDescent="0.25">
      <c r="B298" s="10" t="s">
        <v>308</v>
      </c>
      <c r="C298" s="35">
        <v>3857878369</v>
      </c>
      <c r="D298" s="26">
        <v>3950172723</v>
      </c>
      <c r="G298" s="10" t="s">
        <v>226</v>
      </c>
      <c r="H298" s="35">
        <v>2659884933</v>
      </c>
      <c r="I298" s="26">
        <v>2685357050</v>
      </c>
    </row>
    <row r="299" spans="2:9" x14ac:dyDescent="0.25">
      <c r="B299" s="10" t="s">
        <v>309</v>
      </c>
      <c r="C299" s="35">
        <v>3099166785</v>
      </c>
      <c r="D299" s="26">
        <v>3435159246</v>
      </c>
      <c r="G299" s="10" t="s">
        <v>139</v>
      </c>
      <c r="H299" s="35">
        <v>2637977568</v>
      </c>
      <c r="I299" s="26">
        <v>2662656083</v>
      </c>
    </row>
    <row r="300" spans="2:9" x14ac:dyDescent="0.25">
      <c r="B300" s="10" t="s">
        <v>310</v>
      </c>
      <c r="C300" s="35">
        <v>2628035939</v>
      </c>
      <c r="D300" s="26">
        <v>2740638595</v>
      </c>
      <c r="G300" s="10" t="s">
        <v>334</v>
      </c>
      <c r="H300" s="35">
        <v>2520369431</v>
      </c>
      <c r="I300" s="26">
        <v>2643874022</v>
      </c>
    </row>
    <row r="301" spans="2:9" x14ac:dyDescent="0.25">
      <c r="B301" s="10" t="s">
        <v>311</v>
      </c>
      <c r="C301" s="35">
        <v>2831266745</v>
      </c>
      <c r="D301" s="26">
        <v>2898110336</v>
      </c>
      <c r="G301" s="10" t="s">
        <v>238</v>
      </c>
      <c r="H301" s="35">
        <v>2560597375</v>
      </c>
      <c r="I301" s="26">
        <v>2640765576</v>
      </c>
    </row>
    <row r="302" spans="2:9" x14ac:dyDescent="0.25">
      <c r="B302" s="10" t="s">
        <v>312</v>
      </c>
      <c r="C302" s="35">
        <v>6683005294</v>
      </c>
      <c r="D302" s="26">
        <v>7737828637</v>
      </c>
      <c r="G302" s="10" t="s">
        <v>219</v>
      </c>
      <c r="H302" s="35">
        <v>2502024369</v>
      </c>
      <c r="I302" s="26">
        <v>2631492845</v>
      </c>
    </row>
    <row r="303" spans="2:9" x14ac:dyDescent="0.25">
      <c r="B303" s="10" t="s">
        <v>313</v>
      </c>
      <c r="C303" s="35">
        <v>10314776454</v>
      </c>
      <c r="D303" s="26">
        <v>11903690157</v>
      </c>
      <c r="G303" s="10" t="s">
        <v>212</v>
      </c>
      <c r="H303" s="35">
        <v>2496268999</v>
      </c>
      <c r="I303" s="26">
        <v>2624282352</v>
      </c>
    </row>
    <row r="304" spans="2:9" x14ac:dyDescent="0.25">
      <c r="B304" s="10" t="s">
        <v>314</v>
      </c>
      <c r="C304" s="35">
        <v>2836684556</v>
      </c>
      <c r="D304" s="26">
        <v>3397092418</v>
      </c>
      <c r="G304" s="10" t="s">
        <v>254</v>
      </c>
      <c r="H304" s="35">
        <v>2335043637</v>
      </c>
      <c r="I304" s="26">
        <v>2621981258</v>
      </c>
    </row>
    <row r="305" spans="2:9" x14ac:dyDescent="0.25">
      <c r="B305" s="10" t="s">
        <v>315</v>
      </c>
      <c r="C305" s="35">
        <v>13351568095</v>
      </c>
      <c r="D305" s="26">
        <v>13499393893</v>
      </c>
      <c r="G305" s="10" t="s">
        <v>323</v>
      </c>
      <c r="H305" s="35">
        <v>2473739514</v>
      </c>
      <c r="I305" s="26">
        <v>2597872920</v>
      </c>
    </row>
    <row r="306" spans="2:9" x14ac:dyDescent="0.25">
      <c r="B306" s="10" t="s">
        <v>316</v>
      </c>
      <c r="C306" s="35">
        <v>2927465322</v>
      </c>
      <c r="D306" s="26">
        <v>2956133570</v>
      </c>
      <c r="G306" s="10" t="s">
        <v>40</v>
      </c>
      <c r="H306" s="35">
        <v>2498460102</v>
      </c>
      <c r="I306" s="26">
        <v>2593753433</v>
      </c>
    </row>
    <row r="307" spans="2:9" x14ac:dyDescent="0.25">
      <c r="B307" s="10" t="s">
        <v>317</v>
      </c>
      <c r="C307" s="35">
        <v>9152729133</v>
      </c>
      <c r="D307" s="26">
        <v>9639361685</v>
      </c>
      <c r="G307" s="10" t="s">
        <v>78</v>
      </c>
      <c r="H307" s="35">
        <v>2550551715</v>
      </c>
      <c r="I307" s="26">
        <v>2574411294</v>
      </c>
    </row>
    <row r="308" spans="2:9" x14ac:dyDescent="0.25">
      <c r="B308" s="10" t="s">
        <v>318</v>
      </c>
      <c r="C308" s="35">
        <v>3479306795</v>
      </c>
      <c r="D308" s="26">
        <v>3577774653</v>
      </c>
      <c r="G308" s="10" t="s">
        <v>181</v>
      </c>
      <c r="H308" s="35">
        <v>2461163387</v>
      </c>
      <c r="I308" s="26">
        <v>2569734375</v>
      </c>
    </row>
    <row r="309" spans="2:9" x14ac:dyDescent="0.25">
      <c r="B309" s="10" t="s">
        <v>319</v>
      </c>
      <c r="C309" s="35">
        <v>5309093426</v>
      </c>
      <c r="D309" s="26">
        <v>6195913890</v>
      </c>
      <c r="G309" s="10" t="s">
        <v>201</v>
      </c>
      <c r="H309" s="35">
        <v>2469516712</v>
      </c>
      <c r="I309" s="26">
        <v>2545227816</v>
      </c>
    </row>
    <row r="310" spans="2:9" x14ac:dyDescent="0.25">
      <c r="B310" s="10" t="s">
        <v>320</v>
      </c>
      <c r="C310" s="35">
        <v>5292730364</v>
      </c>
      <c r="D310" s="26">
        <v>5536463583</v>
      </c>
      <c r="G310" s="10" t="s">
        <v>259</v>
      </c>
      <c r="H310" s="35">
        <v>2410976386</v>
      </c>
      <c r="I310" s="26">
        <v>2530779059</v>
      </c>
    </row>
    <row r="311" spans="2:9" x14ac:dyDescent="0.25">
      <c r="B311" s="10" t="s">
        <v>321</v>
      </c>
      <c r="C311" s="35">
        <v>3268942039</v>
      </c>
      <c r="D311" s="26">
        <v>3702652404</v>
      </c>
      <c r="G311" s="10" t="s">
        <v>355</v>
      </c>
      <c r="H311" s="35">
        <v>2506503470</v>
      </c>
      <c r="I311" s="26">
        <v>2529950015</v>
      </c>
    </row>
    <row r="312" spans="2:9" x14ac:dyDescent="0.25">
      <c r="B312" s="10" t="s">
        <v>322</v>
      </c>
      <c r="C312" s="35">
        <v>12666947087</v>
      </c>
      <c r="D312" s="26">
        <v>12774388601</v>
      </c>
      <c r="G312" s="10" t="s">
        <v>161</v>
      </c>
      <c r="H312" s="35">
        <v>2415744547</v>
      </c>
      <c r="I312" s="26">
        <v>2529708218</v>
      </c>
    </row>
    <row r="313" spans="2:9" x14ac:dyDescent="0.25">
      <c r="B313" s="10" t="s">
        <v>323</v>
      </c>
      <c r="C313" s="35">
        <v>2473739514</v>
      </c>
      <c r="D313" s="26">
        <v>2597872920</v>
      </c>
      <c r="G313" s="10" t="s">
        <v>62</v>
      </c>
      <c r="H313" s="35">
        <v>2469934373</v>
      </c>
      <c r="I313" s="26">
        <v>2511629983</v>
      </c>
    </row>
    <row r="314" spans="2:9" x14ac:dyDescent="0.25">
      <c r="B314" s="10" t="s">
        <v>324</v>
      </c>
      <c r="C314" s="35">
        <v>2061277387</v>
      </c>
      <c r="D314" s="26">
        <v>2097976474</v>
      </c>
      <c r="G314" s="10" t="s">
        <v>17</v>
      </c>
      <c r="H314" s="35">
        <v>2362849706</v>
      </c>
      <c r="I314" s="26">
        <v>2473005569</v>
      </c>
    </row>
    <row r="315" spans="2:9" x14ac:dyDescent="0.25">
      <c r="B315" s="10" t="s">
        <v>326</v>
      </c>
      <c r="C315" s="35">
        <v>8644659822</v>
      </c>
      <c r="D315" s="26">
        <v>8725526224</v>
      </c>
      <c r="G315" s="10" t="s">
        <v>176</v>
      </c>
      <c r="H315" s="35">
        <v>2409031184</v>
      </c>
      <c r="I315" s="26">
        <v>2440616048</v>
      </c>
    </row>
    <row r="316" spans="2:9" x14ac:dyDescent="0.25">
      <c r="B316" s="10" t="s">
        <v>327</v>
      </c>
      <c r="C316" s="35">
        <v>24292871550</v>
      </c>
      <c r="D316" s="26">
        <v>24987983104</v>
      </c>
      <c r="G316" s="10" t="s">
        <v>283</v>
      </c>
      <c r="H316" s="35">
        <v>2331167965</v>
      </c>
      <c r="I316" s="26">
        <v>2429145308</v>
      </c>
    </row>
    <row r="317" spans="2:9" x14ac:dyDescent="0.25">
      <c r="B317" s="10" t="s">
        <v>328</v>
      </c>
      <c r="C317" s="35">
        <v>10857630974</v>
      </c>
      <c r="D317" s="26">
        <v>10802663303</v>
      </c>
      <c r="G317" s="10" t="s">
        <v>37</v>
      </c>
      <c r="H317" s="35">
        <v>2313375182</v>
      </c>
      <c r="I317" s="26">
        <v>2398706982</v>
      </c>
    </row>
    <row r="318" spans="2:9" x14ac:dyDescent="0.25">
      <c r="B318" s="10" t="s">
        <v>329</v>
      </c>
      <c r="C318" s="35">
        <v>2709399535</v>
      </c>
      <c r="D318" s="26">
        <v>3078758915</v>
      </c>
      <c r="G318" s="10" t="s">
        <v>234</v>
      </c>
      <c r="H318" s="35">
        <v>2330487387</v>
      </c>
      <c r="I318" s="26">
        <v>2392604104</v>
      </c>
    </row>
    <row r="319" spans="2:9" x14ac:dyDescent="0.25">
      <c r="B319" s="10" t="s">
        <v>330</v>
      </c>
      <c r="C319" s="35">
        <v>34658638642</v>
      </c>
      <c r="D319" s="26">
        <v>35040141961</v>
      </c>
      <c r="G319" s="10" t="s">
        <v>306</v>
      </c>
      <c r="H319" s="35">
        <v>2333162518</v>
      </c>
      <c r="I319" s="26">
        <v>2387982914</v>
      </c>
    </row>
    <row r="320" spans="2:9" x14ac:dyDescent="0.25">
      <c r="B320" s="10" t="s">
        <v>331</v>
      </c>
      <c r="C320" s="35">
        <v>4302549200</v>
      </c>
      <c r="D320" s="26">
        <v>4342797377</v>
      </c>
      <c r="G320" s="10" t="s">
        <v>298</v>
      </c>
      <c r="H320" s="35">
        <v>2233513320</v>
      </c>
      <c r="I320" s="26">
        <v>2346010201</v>
      </c>
    </row>
    <row r="321" spans="2:9" x14ac:dyDescent="0.25">
      <c r="B321" s="10" t="s">
        <v>332</v>
      </c>
      <c r="C321" s="35">
        <v>5252017680</v>
      </c>
      <c r="D321" s="26">
        <v>6064019227</v>
      </c>
      <c r="G321" s="10" t="s">
        <v>179</v>
      </c>
      <c r="H321" s="35">
        <v>2246527722</v>
      </c>
      <c r="I321" s="26">
        <v>2345834492</v>
      </c>
    </row>
    <row r="322" spans="2:9" x14ac:dyDescent="0.25">
      <c r="B322" s="10" t="s">
        <v>333</v>
      </c>
      <c r="C322" s="35">
        <v>2503213523</v>
      </c>
      <c r="D322" s="26">
        <v>2275099156</v>
      </c>
      <c r="G322" s="10" t="s">
        <v>263</v>
      </c>
      <c r="H322" s="35">
        <v>2253841749</v>
      </c>
      <c r="I322" s="26">
        <v>2332830790</v>
      </c>
    </row>
    <row r="323" spans="2:9" x14ac:dyDescent="0.25">
      <c r="B323" s="10" t="s">
        <v>334</v>
      </c>
      <c r="C323" s="35">
        <v>2520369431</v>
      </c>
      <c r="D323" s="26">
        <v>2643874022</v>
      </c>
      <c r="G323" s="10" t="s">
        <v>39</v>
      </c>
      <c r="H323" s="35">
        <v>2212077529</v>
      </c>
      <c r="I323" s="26">
        <v>2311196415</v>
      </c>
    </row>
    <row r="324" spans="2:9" x14ac:dyDescent="0.25">
      <c r="B324" s="10" t="s">
        <v>406</v>
      </c>
      <c r="C324" s="35">
        <v>1890109459</v>
      </c>
      <c r="D324" s="26">
        <v>1970593982</v>
      </c>
      <c r="G324" s="10" t="s">
        <v>347</v>
      </c>
      <c r="H324" s="35">
        <v>2198479573</v>
      </c>
      <c r="I324" s="26">
        <v>2280336472</v>
      </c>
    </row>
    <row r="325" spans="2:9" x14ac:dyDescent="0.25">
      <c r="B325" s="10" t="s">
        <v>335</v>
      </c>
      <c r="C325" s="35">
        <v>4799012754</v>
      </c>
      <c r="D325" s="26">
        <v>4843905667</v>
      </c>
      <c r="G325" s="10" t="s">
        <v>404</v>
      </c>
      <c r="H325" s="35">
        <v>2036339210</v>
      </c>
      <c r="I325" s="26">
        <v>2275995226</v>
      </c>
    </row>
    <row r="326" spans="2:9" x14ac:dyDescent="0.25">
      <c r="B326" s="10" t="s">
        <v>336</v>
      </c>
      <c r="C326" s="35">
        <v>5676553660</v>
      </c>
      <c r="D326" s="26">
        <v>6173909557</v>
      </c>
      <c r="G326" s="10" t="s">
        <v>333</v>
      </c>
      <c r="H326" s="35">
        <v>2503213523</v>
      </c>
      <c r="I326" s="26">
        <v>2275099156</v>
      </c>
    </row>
    <row r="327" spans="2:9" x14ac:dyDescent="0.25">
      <c r="B327" s="10" t="s">
        <v>337</v>
      </c>
      <c r="C327" s="35">
        <v>4778553628</v>
      </c>
      <c r="D327" s="26">
        <v>5040662031</v>
      </c>
      <c r="G327" s="10" t="s">
        <v>211</v>
      </c>
      <c r="H327" s="35">
        <v>2163685979</v>
      </c>
      <c r="I327" s="26">
        <v>2274120160</v>
      </c>
    </row>
    <row r="328" spans="2:9" x14ac:dyDescent="0.25">
      <c r="B328" s="10" t="s">
        <v>338</v>
      </c>
      <c r="C328" s="35">
        <v>16957986751</v>
      </c>
      <c r="D328" s="26">
        <v>17341843793</v>
      </c>
      <c r="G328" s="10" t="s">
        <v>71</v>
      </c>
      <c r="H328" s="35">
        <v>1972637115</v>
      </c>
      <c r="I328" s="26">
        <v>2264832796</v>
      </c>
    </row>
    <row r="329" spans="2:9" x14ac:dyDescent="0.25">
      <c r="B329" s="10" t="s">
        <v>339</v>
      </c>
      <c r="C329" s="35">
        <v>1796414904</v>
      </c>
      <c r="D329" s="26">
        <v>1879453740</v>
      </c>
      <c r="G329" s="10" t="s">
        <v>248</v>
      </c>
      <c r="H329" s="35">
        <v>2178283874</v>
      </c>
      <c r="I329" s="26">
        <v>2263480516</v>
      </c>
    </row>
    <row r="330" spans="2:9" x14ac:dyDescent="0.25">
      <c r="B330" s="10" t="s">
        <v>340</v>
      </c>
      <c r="C330" s="35">
        <v>1941070810</v>
      </c>
      <c r="D330" s="26">
        <v>2043495451</v>
      </c>
      <c r="G330" s="10" t="s">
        <v>18</v>
      </c>
      <c r="H330" s="35">
        <v>2130568505</v>
      </c>
      <c r="I330" s="26">
        <v>2262274920</v>
      </c>
    </row>
    <row r="331" spans="2:9" x14ac:dyDescent="0.25">
      <c r="B331" s="10" t="s">
        <v>341</v>
      </c>
      <c r="C331" s="35">
        <v>6158062780</v>
      </c>
      <c r="D331" s="26">
        <v>6215668484</v>
      </c>
      <c r="G331" s="10" t="s">
        <v>214</v>
      </c>
      <c r="H331" s="35">
        <v>2141183867</v>
      </c>
      <c r="I331" s="26">
        <v>2253954394</v>
      </c>
    </row>
    <row r="332" spans="2:9" x14ac:dyDescent="0.25">
      <c r="B332" s="10" t="s">
        <v>342</v>
      </c>
      <c r="C332" s="35">
        <v>3142394931</v>
      </c>
      <c r="D332" s="26">
        <v>3539177768</v>
      </c>
      <c r="G332" s="10" t="s">
        <v>155</v>
      </c>
      <c r="H332" s="35">
        <v>2117657821</v>
      </c>
      <c r="I332" s="26">
        <v>2206136097</v>
      </c>
    </row>
    <row r="333" spans="2:9" x14ac:dyDescent="0.25">
      <c r="B333" s="10" t="s">
        <v>343</v>
      </c>
      <c r="C333" s="35">
        <v>3926504167</v>
      </c>
      <c r="D333" s="26">
        <v>4711206058</v>
      </c>
      <c r="G333" s="10" t="s">
        <v>64</v>
      </c>
      <c r="H333" s="35">
        <v>2119212146</v>
      </c>
      <c r="I333" s="26">
        <v>2195215764</v>
      </c>
    </row>
    <row r="334" spans="2:9" x14ac:dyDescent="0.25">
      <c r="B334" s="10" t="s">
        <v>344</v>
      </c>
      <c r="C334" s="35">
        <v>29188027834</v>
      </c>
      <c r="D334" s="26">
        <v>29461067521</v>
      </c>
      <c r="G334" s="10" t="s">
        <v>202</v>
      </c>
      <c r="H334" s="35">
        <v>2168769968</v>
      </c>
      <c r="I334" s="26">
        <v>2189057672</v>
      </c>
    </row>
    <row r="335" spans="2:9" x14ac:dyDescent="0.25">
      <c r="B335" s="10" t="s">
        <v>345</v>
      </c>
      <c r="C335" s="35">
        <v>8787350588</v>
      </c>
      <c r="D335" s="26">
        <v>10180143746</v>
      </c>
      <c r="G335" s="10" t="s">
        <v>251</v>
      </c>
      <c r="H335" s="35">
        <v>2056046824</v>
      </c>
      <c r="I335" s="26">
        <v>2141591088</v>
      </c>
    </row>
    <row r="336" spans="2:9" x14ac:dyDescent="0.25">
      <c r="B336" s="10" t="s">
        <v>346</v>
      </c>
      <c r="C336" s="35">
        <v>38899091652</v>
      </c>
      <c r="D336" s="26">
        <v>40154131397</v>
      </c>
      <c r="G336" s="10" t="s">
        <v>200</v>
      </c>
      <c r="H336" s="35">
        <v>2082657365</v>
      </c>
      <c r="I336" s="26">
        <v>2125871404</v>
      </c>
    </row>
    <row r="337" spans="2:9" x14ac:dyDescent="0.25">
      <c r="B337" s="10" t="s">
        <v>347</v>
      </c>
      <c r="C337" s="35">
        <v>2198479573</v>
      </c>
      <c r="D337" s="26">
        <v>2280336472</v>
      </c>
      <c r="G337" s="10" t="s">
        <v>215</v>
      </c>
      <c r="H337" s="35">
        <v>2017715071</v>
      </c>
      <c r="I337" s="26">
        <v>2117981512</v>
      </c>
    </row>
    <row r="338" spans="2:9" x14ac:dyDescent="0.25">
      <c r="B338" s="10" t="s">
        <v>348</v>
      </c>
      <c r="C338" s="35">
        <v>7927288772</v>
      </c>
      <c r="D338" s="26">
        <v>8595825619</v>
      </c>
      <c r="G338" s="10" t="s">
        <v>129</v>
      </c>
      <c r="H338" s="35">
        <v>2060397659</v>
      </c>
      <c r="I338" s="26">
        <v>2107019488</v>
      </c>
    </row>
    <row r="339" spans="2:9" x14ac:dyDescent="0.25">
      <c r="B339" s="10" t="s">
        <v>349</v>
      </c>
      <c r="C339" s="35">
        <v>8919989816</v>
      </c>
      <c r="D339" s="26">
        <v>9262927498</v>
      </c>
      <c r="G339" s="10" t="s">
        <v>324</v>
      </c>
      <c r="H339" s="35">
        <v>2061277387</v>
      </c>
      <c r="I339" s="26">
        <v>2097976474</v>
      </c>
    </row>
    <row r="340" spans="2:9" x14ac:dyDescent="0.25">
      <c r="B340" s="10" t="s">
        <v>350</v>
      </c>
      <c r="C340" s="35">
        <v>6955318185</v>
      </c>
      <c r="D340" s="26">
        <v>7880602002</v>
      </c>
      <c r="G340" s="10" t="s">
        <v>133</v>
      </c>
      <c r="H340" s="35">
        <v>1961592704</v>
      </c>
      <c r="I340" s="26">
        <v>2052578404</v>
      </c>
    </row>
    <row r="341" spans="2:9" x14ac:dyDescent="0.25">
      <c r="B341" s="10" t="s">
        <v>351</v>
      </c>
      <c r="C341" s="35">
        <v>4386726466</v>
      </c>
      <c r="D341" s="26">
        <v>5072423658</v>
      </c>
      <c r="G341" s="10" t="s">
        <v>180</v>
      </c>
      <c r="H341" s="35">
        <v>1974218234</v>
      </c>
      <c r="I341" s="26">
        <v>2045180247</v>
      </c>
    </row>
    <row r="342" spans="2:9" x14ac:dyDescent="0.25">
      <c r="B342" s="10" t="s">
        <v>352</v>
      </c>
      <c r="C342" s="35">
        <v>19654713499</v>
      </c>
      <c r="D342" s="26">
        <v>19838573588</v>
      </c>
      <c r="G342" s="10" t="s">
        <v>340</v>
      </c>
      <c r="H342" s="35">
        <v>1941070810</v>
      </c>
      <c r="I342" s="26">
        <v>2043495451</v>
      </c>
    </row>
    <row r="343" spans="2:9" x14ac:dyDescent="0.25">
      <c r="B343" s="10" t="s">
        <v>353</v>
      </c>
      <c r="C343" s="35">
        <v>6199043819</v>
      </c>
      <c r="D343" s="26">
        <v>6257033495</v>
      </c>
      <c r="G343" s="10" t="s">
        <v>359</v>
      </c>
      <c r="H343" s="35">
        <v>1949449851</v>
      </c>
      <c r="I343" s="26">
        <v>2033373198</v>
      </c>
    </row>
    <row r="344" spans="2:9" x14ac:dyDescent="0.25">
      <c r="B344" s="10" t="s">
        <v>354</v>
      </c>
      <c r="C344" s="35">
        <v>12721170834</v>
      </c>
      <c r="D344" s="26">
        <v>13452550674</v>
      </c>
      <c r="G344" s="10" t="s">
        <v>116</v>
      </c>
      <c r="H344" s="35">
        <v>1907437372</v>
      </c>
      <c r="I344" s="26">
        <v>2013441808</v>
      </c>
    </row>
    <row r="345" spans="2:9" x14ac:dyDescent="0.25">
      <c r="B345" s="10" t="s">
        <v>355</v>
      </c>
      <c r="C345" s="35">
        <v>2506503470</v>
      </c>
      <c r="D345" s="26">
        <v>2529950015</v>
      </c>
      <c r="G345" s="10" t="s">
        <v>143</v>
      </c>
      <c r="H345" s="35">
        <v>1929848312</v>
      </c>
      <c r="I345" s="26">
        <v>2000486304</v>
      </c>
    </row>
    <row r="346" spans="2:9" x14ac:dyDescent="0.25">
      <c r="B346" s="10" t="s">
        <v>356</v>
      </c>
      <c r="C346" s="35">
        <v>3850363791</v>
      </c>
      <c r="D346" s="26">
        <v>4540206338</v>
      </c>
      <c r="G346" s="10" t="s">
        <v>114</v>
      </c>
      <c r="H346" s="35">
        <v>1867695620</v>
      </c>
      <c r="I346" s="26">
        <v>1986825694</v>
      </c>
    </row>
    <row r="347" spans="2:9" x14ac:dyDescent="0.25">
      <c r="B347" s="10" t="s">
        <v>357</v>
      </c>
      <c r="C347" s="35">
        <v>8092827459</v>
      </c>
      <c r="D347" s="26">
        <v>9239145578</v>
      </c>
      <c r="G347" s="10" t="s">
        <v>406</v>
      </c>
      <c r="H347" s="35">
        <v>1890109459</v>
      </c>
      <c r="I347" s="26">
        <v>1970593982</v>
      </c>
    </row>
    <row r="348" spans="2:9" x14ac:dyDescent="0.25">
      <c r="B348" s="10" t="s">
        <v>358</v>
      </c>
      <c r="C348" s="35">
        <v>6844041379</v>
      </c>
      <c r="D348" s="26">
        <v>6908063899</v>
      </c>
      <c r="G348" s="10" t="s">
        <v>240</v>
      </c>
      <c r="H348" s="35">
        <v>1844267069</v>
      </c>
      <c r="I348" s="26">
        <v>1953097740</v>
      </c>
    </row>
    <row r="349" spans="2:9" x14ac:dyDescent="0.25">
      <c r="B349" s="10" t="s">
        <v>359</v>
      </c>
      <c r="C349" s="35">
        <v>1949449851</v>
      </c>
      <c r="D349" s="26">
        <v>2033373198</v>
      </c>
      <c r="G349" s="10" t="s">
        <v>339</v>
      </c>
      <c r="H349" s="35">
        <v>1796414904</v>
      </c>
      <c r="I349" s="26">
        <v>1879453740</v>
      </c>
    </row>
    <row r="350" spans="2:9" x14ac:dyDescent="0.25">
      <c r="B350" s="31" t="s">
        <v>378</v>
      </c>
      <c r="C350" s="36">
        <v>2579151694367</v>
      </c>
      <c r="D350" s="34">
        <v>2714409538348</v>
      </c>
      <c r="G350" s="10" t="s">
        <v>302</v>
      </c>
      <c r="H350" s="35">
        <v>1789227686</v>
      </c>
      <c r="I350" s="26">
        <v>1876555549</v>
      </c>
    </row>
    <row r="351" spans="2:9" x14ac:dyDescent="0.25">
      <c r="G351" s="10" t="s">
        <v>144</v>
      </c>
      <c r="H351" s="35">
        <v>1784575589</v>
      </c>
      <c r="I351" s="26">
        <v>1865518079</v>
      </c>
    </row>
    <row r="352" spans="2:9" x14ac:dyDescent="0.25">
      <c r="G352" s="10" t="s">
        <v>289</v>
      </c>
      <c r="H352" s="35">
        <v>1775937728</v>
      </c>
      <c r="I352" s="26">
        <v>1859902348</v>
      </c>
    </row>
    <row r="353" spans="7:9" x14ac:dyDescent="0.25">
      <c r="G353" s="10" t="s">
        <v>403</v>
      </c>
      <c r="H353" s="35">
        <v>1763076042</v>
      </c>
      <c r="I353" s="26">
        <v>1848557810</v>
      </c>
    </row>
    <row r="354" spans="7:9" x14ac:dyDescent="0.25">
      <c r="G354" s="31" t="s">
        <v>378</v>
      </c>
      <c r="H354" s="36">
        <v>2579151694367</v>
      </c>
      <c r="I354" s="34">
        <v>2714409538348</v>
      </c>
    </row>
  </sheetData>
  <sortState ref="G4:I351">
    <sortCondition descending="1" ref="I4:I35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57F17-C6C3-4DD1-BF24-FE674EC04660}">
  <dimension ref="B2:N40"/>
  <sheetViews>
    <sheetView topLeftCell="C1" workbookViewId="0">
      <selection activeCell="M9" sqref="M9"/>
    </sheetView>
  </sheetViews>
  <sheetFormatPr baseColWidth="10" defaultRowHeight="15" x14ac:dyDescent="0.25"/>
  <cols>
    <col min="2" max="2" width="52.85546875" bestFit="1" customWidth="1"/>
    <col min="3" max="3" width="20.28515625" customWidth="1"/>
    <col min="4" max="4" width="17.28515625" bestFit="1" customWidth="1"/>
    <col min="5" max="5" width="14.5703125" bestFit="1" customWidth="1"/>
    <col min="6" max="6" width="17" customWidth="1"/>
    <col min="7" max="7" width="14.5703125" bestFit="1" customWidth="1"/>
    <col min="8" max="8" width="8.85546875" customWidth="1"/>
    <col min="9" max="9" width="14.5703125" bestFit="1" customWidth="1"/>
    <col min="10" max="10" width="8.7109375" customWidth="1"/>
    <col min="11" max="11" width="9.140625" customWidth="1"/>
    <col min="12" max="14" width="14.5703125" bestFit="1" customWidth="1"/>
  </cols>
  <sheetData>
    <row r="2" spans="2:14" x14ac:dyDescent="0.25">
      <c r="C2">
        <v>2024</v>
      </c>
      <c r="D2">
        <v>2025</v>
      </c>
      <c r="F2" t="s">
        <v>578</v>
      </c>
    </row>
    <row r="3" spans="2:14" x14ac:dyDescent="0.25">
      <c r="B3" t="s">
        <v>361</v>
      </c>
      <c r="F3" s="37"/>
      <c r="G3" s="37">
        <v>2024</v>
      </c>
      <c r="H3" s="42" t="s">
        <v>568</v>
      </c>
      <c r="I3" s="37">
        <v>2025</v>
      </c>
      <c r="J3" s="42" t="s">
        <v>568</v>
      </c>
      <c r="K3" s="42" t="s">
        <v>565</v>
      </c>
    </row>
    <row r="4" spans="2:14" x14ac:dyDescent="0.25">
      <c r="B4" t="s">
        <v>363</v>
      </c>
      <c r="C4" s="2">
        <v>37785988366</v>
      </c>
      <c r="D4" s="2">
        <v>38367514713</v>
      </c>
      <c r="E4" s="2"/>
      <c r="F4" s="39" t="s">
        <v>379</v>
      </c>
      <c r="G4" s="39">
        <f>+C4/1000000</f>
        <v>37785.988365999998</v>
      </c>
      <c r="H4" s="44">
        <f>+G4/G$20*100</f>
        <v>1.4650549034601781</v>
      </c>
      <c r="I4" s="39">
        <f t="shared" ref="I4:I20" si="0">+D4/1000000</f>
        <v>38367.514712999997</v>
      </c>
      <c r="J4" s="44">
        <f>+I4/I$20*100</f>
        <v>1.413475533848537</v>
      </c>
      <c r="K4" s="44">
        <f>+((I4/G4)-1)*100</f>
        <v>1.5389999630742945</v>
      </c>
      <c r="L4" s="2"/>
      <c r="M4" s="2"/>
      <c r="N4" s="2"/>
    </row>
    <row r="5" spans="2:14" x14ac:dyDescent="0.25">
      <c r="B5" t="s">
        <v>371</v>
      </c>
      <c r="C5" s="2">
        <v>38916276805</v>
      </c>
      <c r="D5" s="2">
        <v>42904696815</v>
      </c>
      <c r="E5" s="2"/>
      <c r="F5" s="39" t="s">
        <v>380</v>
      </c>
      <c r="G5" s="39">
        <f>+C5/1000000</f>
        <v>38916.276805000001</v>
      </c>
      <c r="H5" s="44">
        <f t="shared" ref="H5:J20" si="1">+G5/G$20*100</f>
        <v>1.5088789422504754</v>
      </c>
      <c r="I5" s="39">
        <f t="shared" si="0"/>
        <v>42904.696815000003</v>
      </c>
      <c r="J5" s="44">
        <f t="shared" si="1"/>
        <v>1.5806272490890216</v>
      </c>
      <c r="K5" s="44">
        <f t="shared" ref="K5:K20" si="2">+((I5/G5)-1)*100</f>
        <v>10.248719398273899</v>
      </c>
      <c r="L5" s="2"/>
      <c r="M5" s="2"/>
      <c r="N5" s="2"/>
    </row>
    <row r="6" spans="2:14" x14ac:dyDescent="0.25">
      <c r="B6" t="s">
        <v>362</v>
      </c>
      <c r="C6" s="2">
        <v>54452405044</v>
      </c>
      <c r="D6" s="2">
        <v>61952159340</v>
      </c>
      <c r="E6" s="2"/>
      <c r="F6" s="39" t="s">
        <v>381</v>
      </c>
      <c r="G6" s="39">
        <f>+C6/1000000</f>
        <v>54452.405043999999</v>
      </c>
      <c r="H6" s="44">
        <f t="shared" si="1"/>
        <v>2.1112525162023954</v>
      </c>
      <c r="I6" s="39">
        <f t="shared" si="0"/>
        <v>61952.159339999998</v>
      </c>
      <c r="J6" s="44">
        <f t="shared" si="1"/>
        <v>2.2823438565465812</v>
      </c>
      <c r="K6" s="44">
        <f t="shared" si="2"/>
        <v>13.773045083940483</v>
      </c>
      <c r="L6" s="2"/>
      <c r="M6" s="2"/>
      <c r="N6" s="2"/>
    </row>
    <row r="7" spans="2:14" x14ac:dyDescent="0.25">
      <c r="B7" t="s">
        <v>364</v>
      </c>
      <c r="C7" s="2">
        <v>51174341042</v>
      </c>
      <c r="D7" s="2">
        <v>55345038253</v>
      </c>
      <c r="E7" s="2"/>
      <c r="F7" s="39" t="s">
        <v>382</v>
      </c>
      <c r="G7" s="39">
        <f t="shared" ref="G7:G20" si="3">+C7/1000000</f>
        <v>51174.341042</v>
      </c>
      <c r="H7" s="44">
        <f t="shared" si="1"/>
        <v>1.9841539818602913</v>
      </c>
      <c r="I7" s="39">
        <f t="shared" si="0"/>
        <v>55345.038252999999</v>
      </c>
      <c r="J7" s="44">
        <f t="shared" si="1"/>
        <v>2.0389347101500093</v>
      </c>
      <c r="K7" s="44">
        <f t="shared" si="2"/>
        <v>8.1499773638062258</v>
      </c>
      <c r="L7" s="2"/>
      <c r="M7" s="2"/>
      <c r="N7" s="2"/>
    </row>
    <row r="8" spans="2:14" x14ac:dyDescent="0.25">
      <c r="B8" t="s">
        <v>366</v>
      </c>
      <c r="C8" s="2">
        <v>128973088492</v>
      </c>
      <c r="D8" s="2">
        <v>138275198976</v>
      </c>
      <c r="E8" s="2"/>
      <c r="F8" s="39" t="s">
        <v>383</v>
      </c>
      <c r="G8" s="39">
        <f t="shared" ref="G8:G17" si="4">+C8/1000000</f>
        <v>128973.088492</v>
      </c>
      <c r="H8" s="44">
        <f t="shared" si="1"/>
        <v>5.000601119107646</v>
      </c>
      <c r="I8" s="39">
        <f t="shared" si="0"/>
        <v>138275.19897600001</v>
      </c>
      <c r="J8" s="44">
        <f t="shared" si="1"/>
        <v>5.0941170454387228</v>
      </c>
      <c r="K8" s="44">
        <f t="shared" si="2"/>
        <v>7.2124429931574641</v>
      </c>
      <c r="L8" s="2"/>
      <c r="M8" s="2"/>
      <c r="N8" s="2"/>
    </row>
    <row r="9" spans="2:14" x14ac:dyDescent="0.25">
      <c r="B9" t="s">
        <v>372</v>
      </c>
      <c r="C9" s="2">
        <v>324851585339</v>
      </c>
      <c r="D9" s="2">
        <v>346006773936</v>
      </c>
      <c r="E9" s="2"/>
      <c r="F9" s="39" t="s">
        <v>384</v>
      </c>
      <c r="G9" s="39">
        <f t="shared" si="4"/>
        <v>324851.58533899998</v>
      </c>
      <c r="H9" s="44">
        <f t="shared" si="1"/>
        <v>12.595288057251249</v>
      </c>
      <c r="I9" s="39">
        <f t="shared" si="0"/>
        <v>346006.77393600001</v>
      </c>
      <c r="J9" s="44">
        <f t="shared" si="1"/>
        <v>12.747036475070045</v>
      </c>
      <c r="K9" s="44">
        <f t="shared" si="2"/>
        <v>6.5122626921840121</v>
      </c>
      <c r="L9" s="2"/>
      <c r="M9" s="2"/>
      <c r="N9" s="2"/>
    </row>
    <row r="10" spans="2:14" x14ac:dyDescent="0.25">
      <c r="B10" t="s">
        <v>377</v>
      </c>
      <c r="C10" s="2">
        <v>667453161298</v>
      </c>
      <c r="D10" s="2">
        <v>678883745735</v>
      </c>
      <c r="E10" s="2"/>
      <c r="F10" s="39" t="s">
        <v>385</v>
      </c>
      <c r="G10" s="39">
        <f t="shared" si="4"/>
        <v>667453.16129800002</v>
      </c>
      <c r="H10" s="44">
        <f t="shared" si="1"/>
        <v>25.878786531081211</v>
      </c>
      <c r="I10" s="39">
        <f t="shared" si="0"/>
        <v>678883.745735</v>
      </c>
      <c r="J10" s="44">
        <f t="shared" si="1"/>
        <v>25.010365464165414</v>
      </c>
      <c r="K10" s="44">
        <f t="shared" si="2"/>
        <v>1.7125672780949674</v>
      </c>
      <c r="L10" s="2"/>
      <c r="M10" s="2"/>
      <c r="N10" s="2"/>
    </row>
    <row r="11" spans="2:14" x14ac:dyDescent="0.25">
      <c r="B11" t="s">
        <v>374</v>
      </c>
      <c r="C11" s="2">
        <v>165316075556</v>
      </c>
      <c r="D11" s="2">
        <v>176014834629</v>
      </c>
      <c r="E11" s="2"/>
      <c r="F11" s="39" t="s">
        <v>386</v>
      </c>
      <c r="G11" s="39">
        <f t="shared" si="4"/>
        <v>165316.075556</v>
      </c>
      <c r="H11" s="44">
        <f t="shared" si="1"/>
        <v>6.4097073435835057</v>
      </c>
      <c r="I11" s="39">
        <f t="shared" si="0"/>
        <v>176014.83462899999</v>
      </c>
      <c r="J11" s="44">
        <f t="shared" si="1"/>
        <v>6.4844612481034574</v>
      </c>
      <c r="K11" s="44">
        <f t="shared" si="2"/>
        <v>6.471699159937927</v>
      </c>
      <c r="L11" s="2"/>
      <c r="M11" s="2"/>
      <c r="N11" s="2"/>
    </row>
    <row r="12" spans="2:14" x14ac:dyDescent="0.25">
      <c r="B12" t="s">
        <v>375</v>
      </c>
      <c r="C12" s="2">
        <v>211472912417</v>
      </c>
      <c r="D12" s="2">
        <v>230687151062</v>
      </c>
      <c r="E12" s="2"/>
      <c r="F12" s="39" t="s">
        <v>387</v>
      </c>
      <c r="G12" s="39">
        <f t="shared" si="4"/>
        <v>211472.91241700001</v>
      </c>
      <c r="H12" s="44">
        <f t="shared" si="1"/>
        <v>8.1993204540418354</v>
      </c>
      <c r="I12" s="39">
        <f t="shared" si="0"/>
        <v>230687.15106199999</v>
      </c>
      <c r="J12" s="44">
        <f t="shared" si="1"/>
        <v>8.4986126007498868</v>
      </c>
      <c r="K12" s="44">
        <f t="shared" si="2"/>
        <v>9.0859100701804039</v>
      </c>
      <c r="L12" s="2"/>
      <c r="M12" s="2"/>
      <c r="N12" s="2"/>
    </row>
    <row r="13" spans="2:14" x14ac:dyDescent="0.25">
      <c r="B13" t="s">
        <v>376</v>
      </c>
      <c r="C13" s="2">
        <v>121897426331</v>
      </c>
      <c r="D13" s="2">
        <v>131924962933</v>
      </c>
      <c r="E13" s="2"/>
      <c r="F13" s="39" t="s">
        <v>388</v>
      </c>
      <c r="G13" s="39">
        <f t="shared" si="4"/>
        <v>121897.426331</v>
      </c>
      <c r="H13" s="44">
        <f t="shared" si="1"/>
        <v>4.7262604443635583</v>
      </c>
      <c r="I13" s="39">
        <f t="shared" si="0"/>
        <v>131924.962933</v>
      </c>
      <c r="J13" s="44">
        <f t="shared" si="1"/>
        <v>4.860171653143027</v>
      </c>
      <c r="K13" s="44">
        <f t="shared" si="2"/>
        <v>8.226208627876396</v>
      </c>
      <c r="L13" s="2"/>
      <c r="M13" s="2"/>
      <c r="N13" s="2"/>
    </row>
    <row r="14" spans="2:14" x14ac:dyDescent="0.25">
      <c r="B14" t="s">
        <v>373</v>
      </c>
      <c r="C14" s="2">
        <v>261549828351</v>
      </c>
      <c r="D14" s="2">
        <v>271877701253</v>
      </c>
      <c r="E14" s="2"/>
      <c r="F14" s="39" t="s">
        <v>389</v>
      </c>
      <c r="G14" s="39">
        <f t="shared" si="4"/>
        <v>261549.828351</v>
      </c>
      <c r="H14" s="44">
        <f t="shared" si="1"/>
        <v>10.140924588586174</v>
      </c>
      <c r="I14" s="39">
        <f t="shared" si="0"/>
        <v>271877.70125300001</v>
      </c>
      <c r="J14" s="44">
        <f t="shared" si="1"/>
        <v>10.016089960340539</v>
      </c>
      <c r="K14" s="44">
        <f t="shared" si="2"/>
        <v>3.9487209634639919</v>
      </c>
      <c r="L14" s="2"/>
      <c r="M14" s="2"/>
      <c r="N14" s="2"/>
    </row>
    <row r="15" spans="2:14" x14ac:dyDescent="0.25">
      <c r="B15" t="s">
        <v>367</v>
      </c>
      <c r="C15" s="2">
        <v>213546188524</v>
      </c>
      <c r="D15" s="2">
        <v>228761628713</v>
      </c>
      <c r="E15" s="2"/>
      <c r="F15" s="39" t="s">
        <v>390</v>
      </c>
      <c r="G15" s="39">
        <f t="shared" si="4"/>
        <v>213546.188524</v>
      </c>
      <c r="H15" s="44">
        <f t="shared" si="1"/>
        <v>8.279706424030655</v>
      </c>
      <c r="I15" s="39">
        <f t="shared" si="0"/>
        <v>228761.62871300001</v>
      </c>
      <c r="J15" s="44">
        <f t="shared" si="1"/>
        <v>8.427675539787014</v>
      </c>
      <c r="K15" s="44">
        <f t="shared" si="2"/>
        <v>7.1251284296699025</v>
      </c>
      <c r="L15" s="2"/>
      <c r="M15" s="2"/>
      <c r="N15" s="2"/>
    </row>
    <row r="16" spans="2:14" x14ac:dyDescent="0.25">
      <c r="B16" t="s">
        <v>369</v>
      </c>
      <c r="C16" s="2">
        <v>81471165071</v>
      </c>
      <c r="D16" s="2">
        <v>85783984154</v>
      </c>
      <c r="E16" s="2"/>
      <c r="F16" s="39" t="s">
        <v>391</v>
      </c>
      <c r="G16" s="39">
        <f t="shared" si="4"/>
        <v>81471.165070999996</v>
      </c>
      <c r="H16" s="44">
        <f t="shared" si="1"/>
        <v>3.1588357229602746</v>
      </c>
      <c r="I16" s="39">
        <f t="shared" si="0"/>
        <v>85783.984154000005</v>
      </c>
      <c r="J16" s="44">
        <f t="shared" si="1"/>
        <v>3.1603184022926936</v>
      </c>
      <c r="K16" s="44">
        <f t="shared" si="2"/>
        <v>5.2936754730848579</v>
      </c>
      <c r="L16" s="2"/>
      <c r="M16" s="2"/>
      <c r="N16" s="2"/>
    </row>
    <row r="17" spans="2:14" x14ac:dyDescent="0.25">
      <c r="B17" t="s">
        <v>368</v>
      </c>
      <c r="C17" s="2">
        <v>150421299261</v>
      </c>
      <c r="D17" s="2">
        <v>158517664925</v>
      </c>
      <c r="E17" s="2"/>
      <c r="F17" s="39" t="s">
        <v>392</v>
      </c>
      <c r="G17" s="39">
        <f t="shared" si="4"/>
        <v>150421.29926100001</v>
      </c>
      <c r="H17" s="44">
        <f t="shared" si="1"/>
        <v>5.8322005483247796</v>
      </c>
      <c r="I17" s="39">
        <f t="shared" si="0"/>
        <v>158517.66492499999</v>
      </c>
      <c r="J17" s="44">
        <f t="shared" si="1"/>
        <v>5.8398580864652594</v>
      </c>
      <c r="K17" s="44">
        <f t="shared" si="2"/>
        <v>5.3824596009849346</v>
      </c>
      <c r="L17" s="2"/>
      <c r="M17" s="2"/>
      <c r="N17" s="2"/>
    </row>
    <row r="18" spans="2:14" x14ac:dyDescent="0.25">
      <c r="B18" t="s">
        <v>365</v>
      </c>
      <c r="C18" s="2">
        <v>37243069539</v>
      </c>
      <c r="D18" s="2">
        <v>38579987119</v>
      </c>
      <c r="E18" s="2"/>
      <c r="F18" s="39" t="s">
        <v>393</v>
      </c>
      <c r="G18" s="39">
        <f t="shared" si="3"/>
        <v>37243.069538999996</v>
      </c>
      <c r="H18" s="44">
        <f t="shared" si="1"/>
        <v>1.4440046167249789</v>
      </c>
      <c r="I18" s="39">
        <f t="shared" si="0"/>
        <v>38579.987118999998</v>
      </c>
      <c r="J18" s="44">
        <f t="shared" si="1"/>
        <v>1.421303107506759</v>
      </c>
      <c r="K18" s="44">
        <f t="shared" si="2"/>
        <v>3.5897083579537359</v>
      </c>
      <c r="L18" s="2"/>
      <c r="M18" s="2"/>
      <c r="N18" s="2"/>
    </row>
    <row r="19" spans="2:14" x14ac:dyDescent="0.25">
      <c r="B19" t="s">
        <v>370</v>
      </c>
      <c r="C19" s="2">
        <v>32626882931</v>
      </c>
      <c r="D19" s="2">
        <v>30526495792</v>
      </c>
      <c r="E19" s="2"/>
      <c r="F19" s="39" t="s">
        <v>394</v>
      </c>
      <c r="G19" s="39">
        <f t="shared" si="3"/>
        <v>32626.882931</v>
      </c>
      <c r="H19" s="44">
        <f t="shared" si="1"/>
        <v>1.2650238061707961</v>
      </c>
      <c r="I19" s="39">
        <f t="shared" si="0"/>
        <v>30526.495792000002</v>
      </c>
      <c r="J19" s="44">
        <f t="shared" si="1"/>
        <v>1.1246090673030329</v>
      </c>
      <c r="K19" s="44">
        <f t="shared" si="2"/>
        <v>-6.4375967003711061</v>
      </c>
      <c r="L19" s="2"/>
      <c r="M19" s="2"/>
      <c r="N19" s="2"/>
    </row>
    <row r="20" spans="2:14" x14ac:dyDescent="0.25">
      <c r="B20" t="s">
        <v>378</v>
      </c>
      <c r="C20" s="2">
        <v>2579151694367</v>
      </c>
      <c r="D20" s="2">
        <v>2714409538348</v>
      </c>
      <c r="F20" s="37" t="s">
        <v>549</v>
      </c>
      <c r="G20" s="39">
        <f t="shared" si="3"/>
        <v>2579151.6943669999</v>
      </c>
      <c r="H20" s="44">
        <f t="shared" si="1"/>
        <v>100</v>
      </c>
      <c r="I20" s="39">
        <f t="shared" si="0"/>
        <v>2714409.538348</v>
      </c>
      <c r="J20" s="44">
        <f t="shared" si="1"/>
        <v>100</v>
      </c>
      <c r="K20" s="44">
        <f t="shared" si="2"/>
        <v>5.2442764136909847</v>
      </c>
    </row>
    <row r="23" spans="2:14" x14ac:dyDescent="0.25">
      <c r="C23">
        <v>2024</v>
      </c>
      <c r="D23">
        <v>2025</v>
      </c>
    </row>
    <row r="24" spans="2:14" x14ac:dyDescent="0.25">
      <c r="B24" s="10" t="s">
        <v>363</v>
      </c>
      <c r="C24" s="2">
        <v>37785988366</v>
      </c>
      <c r="D24" s="2">
        <v>38367514713</v>
      </c>
    </row>
    <row r="25" spans="2:14" x14ac:dyDescent="0.25">
      <c r="B25" s="10" t="s">
        <v>371</v>
      </c>
      <c r="C25" s="2">
        <v>38916276805</v>
      </c>
      <c r="D25" s="2">
        <v>42904696815</v>
      </c>
    </row>
    <row r="26" spans="2:14" x14ac:dyDescent="0.25">
      <c r="B26" s="10" t="s">
        <v>362</v>
      </c>
      <c r="C26" s="2">
        <v>54452405044</v>
      </c>
      <c r="D26" s="2">
        <v>61952159340</v>
      </c>
    </row>
    <row r="27" spans="2:14" x14ac:dyDescent="0.25">
      <c r="B27" s="10" t="s">
        <v>364</v>
      </c>
      <c r="C27" s="2">
        <v>51174341042</v>
      </c>
      <c r="D27" s="2">
        <v>55345038253</v>
      </c>
    </row>
    <row r="28" spans="2:14" x14ac:dyDescent="0.25">
      <c r="B28" s="10" t="s">
        <v>366</v>
      </c>
      <c r="C28" s="2">
        <v>128973088492</v>
      </c>
      <c r="D28" s="2">
        <v>138275198976</v>
      </c>
    </row>
    <row r="29" spans="2:14" x14ac:dyDescent="0.25">
      <c r="B29" s="10" t="s">
        <v>372</v>
      </c>
      <c r="C29" s="2">
        <v>324851585339</v>
      </c>
      <c r="D29" s="2">
        <v>346006773936</v>
      </c>
    </row>
    <row r="30" spans="2:14" x14ac:dyDescent="0.25">
      <c r="B30" s="10" t="s">
        <v>377</v>
      </c>
      <c r="C30" s="2">
        <v>667453161298</v>
      </c>
      <c r="D30" s="2">
        <v>678883745735</v>
      </c>
    </row>
    <row r="31" spans="2:14" x14ac:dyDescent="0.25">
      <c r="B31" s="10" t="s">
        <v>374</v>
      </c>
      <c r="C31" s="2">
        <v>165316075556</v>
      </c>
      <c r="D31" s="2">
        <v>176014834629</v>
      </c>
    </row>
    <row r="32" spans="2:14" x14ac:dyDescent="0.25">
      <c r="B32" s="10" t="s">
        <v>375</v>
      </c>
      <c r="C32" s="2">
        <v>211472912417</v>
      </c>
      <c r="D32" s="2">
        <v>230687151062</v>
      </c>
    </row>
    <row r="33" spans="2:4" x14ac:dyDescent="0.25">
      <c r="B33" s="10" t="s">
        <v>376</v>
      </c>
      <c r="C33" s="2">
        <v>121897426331</v>
      </c>
      <c r="D33" s="2">
        <v>131924962933</v>
      </c>
    </row>
    <row r="34" spans="2:4" x14ac:dyDescent="0.25">
      <c r="B34" s="10" t="s">
        <v>373</v>
      </c>
      <c r="C34" s="2">
        <v>261549828351</v>
      </c>
      <c r="D34" s="2">
        <v>271877701253</v>
      </c>
    </row>
    <row r="35" spans="2:4" x14ac:dyDescent="0.25">
      <c r="B35" s="10" t="s">
        <v>367</v>
      </c>
      <c r="C35" s="2">
        <v>213546188524</v>
      </c>
      <c r="D35" s="2">
        <v>228761628713</v>
      </c>
    </row>
    <row r="36" spans="2:4" x14ac:dyDescent="0.25">
      <c r="B36" s="10" t="s">
        <v>369</v>
      </c>
      <c r="C36" s="2">
        <v>81471165071</v>
      </c>
      <c r="D36" s="2">
        <v>85783984154</v>
      </c>
    </row>
    <row r="37" spans="2:4" x14ac:dyDescent="0.25">
      <c r="B37" s="10" t="s">
        <v>368</v>
      </c>
      <c r="C37" s="2">
        <v>150421299261</v>
      </c>
      <c r="D37" s="2">
        <v>158517664925</v>
      </c>
    </row>
    <row r="38" spans="2:4" x14ac:dyDescent="0.25">
      <c r="B38" s="10" t="s">
        <v>365</v>
      </c>
      <c r="C38" s="2">
        <v>37243069539</v>
      </c>
      <c r="D38" s="2">
        <v>38579987119</v>
      </c>
    </row>
    <row r="39" spans="2:4" x14ac:dyDescent="0.25">
      <c r="B39" s="10" t="s">
        <v>370</v>
      </c>
      <c r="C39" s="2">
        <v>32626882931</v>
      </c>
      <c r="D39" s="2">
        <v>30526495792</v>
      </c>
    </row>
    <row r="40" spans="2:4" x14ac:dyDescent="0.25">
      <c r="C40" s="2">
        <v>2579151694367</v>
      </c>
      <c r="D40" s="2">
        <v>2714409538348</v>
      </c>
    </row>
  </sheetData>
  <pageMargins left="0.7" right="0.7" top="0.75" bottom="0.75" header="0.3" footer="0.3"/>
  <ignoredErrors>
    <ignoredError sqref="I4:I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7DFD-52BA-4390-AF8C-CBA8EC0B472B}">
  <dimension ref="A2:Q309"/>
  <sheetViews>
    <sheetView topLeftCell="I10" workbookViewId="0">
      <selection activeCell="P25" sqref="P25"/>
    </sheetView>
  </sheetViews>
  <sheetFormatPr baseColWidth="10" defaultRowHeight="15" x14ac:dyDescent="0.25"/>
  <cols>
    <col min="2" max="2" width="23.5703125" bestFit="1" customWidth="1"/>
    <col min="3" max="3" width="14.5703125" style="2" bestFit="1" customWidth="1"/>
    <col min="4" max="4" width="14.5703125" style="2" customWidth="1"/>
    <col min="5" max="5" width="15.5703125" style="2" bestFit="1" customWidth="1"/>
    <col min="6" max="6" width="18.85546875" customWidth="1"/>
    <col min="7" max="7" width="12.85546875" customWidth="1"/>
    <col min="9" max="9" width="23.5703125" bestFit="1" customWidth="1"/>
    <col min="10" max="10" width="14.5703125" style="2" bestFit="1" customWidth="1"/>
    <col min="11" max="11" width="14.5703125" style="2" customWidth="1"/>
    <col min="12" max="12" width="15.5703125" style="2" bestFit="1" customWidth="1"/>
    <col min="13" max="13" width="18.85546875" customWidth="1"/>
    <col min="15" max="15" width="21.7109375" bestFit="1" customWidth="1"/>
    <col min="16" max="16" width="17.140625" customWidth="1"/>
  </cols>
  <sheetData>
    <row r="2" spans="1:17" x14ac:dyDescent="0.25">
      <c r="O2" t="s">
        <v>518</v>
      </c>
    </row>
    <row r="3" spans="1:17" x14ac:dyDescent="0.25">
      <c r="B3" t="s">
        <v>361</v>
      </c>
      <c r="C3">
        <v>2024</v>
      </c>
      <c r="D3"/>
      <c r="E3">
        <v>2025</v>
      </c>
      <c r="I3" t="s">
        <v>361</v>
      </c>
      <c r="J3">
        <v>2024</v>
      </c>
      <c r="K3"/>
      <c r="L3">
        <v>2025</v>
      </c>
      <c r="O3" s="37"/>
      <c r="P3" s="37">
        <v>2025</v>
      </c>
      <c r="Q3" s="37"/>
    </row>
    <row r="4" spans="1:17" x14ac:dyDescent="0.25">
      <c r="A4">
        <v>1</v>
      </c>
      <c r="B4" t="s">
        <v>17</v>
      </c>
      <c r="C4" s="2">
        <v>138234414</v>
      </c>
      <c r="D4" s="11">
        <f>+C4/C$306*100</f>
        <v>0.19537052405208932</v>
      </c>
      <c r="E4" s="2">
        <v>322296495</v>
      </c>
      <c r="F4" s="11">
        <f>+E4/E$306*100</f>
        <v>0.19462936380929377</v>
      </c>
      <c r="H4">
        <f t="shared" ref="H4:H70" si="0">+H3+1</f>
        <v>1</v>
      </c>
      <c r="I4" t="s">
        <v>245</v>
      </c>
      <c r="J4" s="2">
        <v>3220545617</v>
      </c>
      <c r="K4" s="11">
        <f t="shared" ref="K4:K23" si="1">+J4/J$309*100</f>
        <v>4.551686274931142</v>
      </c>
      <c r="L4" s="2">
        <v>7475869453</v>
      </c>
      <c r="M4" s="11">
        <f t="shared" ref="M4:M23" si="2">+L4/L$309*100</f>
        <v>4.5145502297774689</v>
      </c>
      <c r="O4" s="37" t="s">
        <v>245</v>
      </c>
      <c r="P4" s="39">
        <f>+L4/1000000</f>
        <v>7475.8694530000002</v>
      </c>
      <c r="Q4" s="53">
        <f>+P4/P$25*100</f>
        <v>4.5145502297774689</v>
      </c>
    </row>
    <row r="5" spans="1:17" x14ac:dyDescent="0.25">
      <c r="A5">
        <f>+A4+1</f>
        <v>2</v>
      </c>
      <c r="B5" t="s">
        <v>18</v>
      </c>
      <c r="C5" s="2">
        <v>132924654</v>
      </c>
      <c r="D5" s="11">
        <f t="shared" ref="D5:F68" si="3">+C5/C$306*100</f>
        <v>0.1878660932539031</v>
      </c>
      <c r="E5" s="2">
        <v>310204654</v>
      </c>
      <c r="F5" s="11">
        <f t="shared" si="3"/>
        <v>0.18732730698390654</v>
      </c>
      <c r="H5">
        <f t="shared" si="0"/>
        <v>2</v>
      </c>
      <c r="I5" t="s">
        <v>177</v>
      </c>
      <c r="J5" s="2">
        <v>1669703038</v>
      </c>
      <c r="K5" s="11">
        <f t="shared" si="1"/>
        <v>2.3598375260260851</v>
      </c>
      <c r="L5" s="2">
        <v>4146779279</v>
      </c>
      <c r="M5" s="11">
        <f t="shared" si="2"/>
        <v>2.5041693764908359</v>
      </c>
      <c r="O5" s="37" t="s">
        <v>177</v>
      </c>
      <c r="P5" s="39">
        <f t="shared" ref="P5:P25" si="4">+L5/1000000</f>
        <v>4146.7792790000003</v>
      </c>
      <c r="Q5" s="53">
        <f t="shared" ref="Q5:Q25" si="5">+P5/P$25*100</f>
        <v>2.5041693764908364</v>
      </c>
    </row>
    <row r="6" spans="1:17" x14ac:dyDescent="0.25">
      <c r="A6">
        <f t="shared" ref="A6:A69" si="6">+A5+1</f>
        <v>3</v>
      </c>
      <c r="B6" t="s">
        <v>19</v>
      </c>
      <c r="C6" s="2">
        <v>137690441</v>
      </c>
      <c r="D6" s="11">
        <f t="shared" si="3"/>
        <v>0.1946017119523745</v>
      </c>
      <c r="E6" s="2">
        <v>321025507</v>
      </c>
      <c r="F6" s="11">
        <f t="shared" si="3"/>
        <v>0.19386183580422114</v>
      </c>
      <c r="H6">
        <f t="shared" si="0"/>
        <v>3</v>
      </c>
      <c r="I6" t="s">
        <v>138</v>
      </c>
      <c r="J6" s="2">
        <v>1332044589</v>
      </c>
      <c r="K6" s="11">
        <f t="shared" si="1"/>
        <v>1.8826154926491743</v>
      </c>
      <c r="L6" s="2">
        <v>2937514555</v>
      </c>
      <c r="M6" s="11">
        <f t="shared" si="2"/>
        <v>1.7739150064917417</v>
      </c>
      <c r="O6" s="37" t="s">
        <v>138</v>
      </c>
      <c r="P6" s="39">
        <f t="shared" si="4"/>
        <v>2937.5145550000002</v>
      </c>
      <c r="Q6" s="53">
        <f t="shared" si="5"/>
        <v>1.7739150064917422</v>
      </c>
    </row>
    <row r="7" spans="1:17" x14ac:dyDescent="0.25">
      <c r="A7">
        <f t="shared" si="6"/>
        <v>4</v>
      </c>
      <c r="B7" t="s">
        <v>20</v>
      </c>
      <c r="C7" s="2">
        <v>143176614</v>
      </c>
      <c r="D7" s="11">
        <f t="shared" si="3"/>
        <v>0.20235547212710511</v>
      </c>
      <c r="E7" s="2">
        <v>333588966</v>
      </c>
      <c r="F7" s="11">
        <f t="shared" si="3"/>
        <v>0.20144869470696578</v>
      </c>
      <c r="H7">
        <f t="shared" si="0"/>
        <v>4</v>
      </c>
      <c r="I7" t="s">
        <v>97</v>
      </c>
      <c r="J7" s="2">
        <v>1002625332</v>
      </c>
      <c r="K7" s="11">
        <f t="shared" si="1"/>
        <v>1.4170381374115713</v>
      </c>
      <c r="L7" s="2">
        <v>2313353903</v>
      </c>
      <c r="M7" s="11">
        <f t="shared" si="2"/>
        <v>1.3969950197771672</v>
      </c>
      <c r="O7" s="37" t="s">
        <v>97</v>
      </c>
      <c r="P7" s="39">
        <f t="shared" si="4"/>
        <v>2313.3539030000002</v>
      </c>
      <c r="Q7" s="53">
        <f t="shared" si="5"/>
        <v>1.3969950197771672</v>
      </c>
    </row>
    <row r="8" spans="1:17" x14ac:dyDescent="0.25">
      <c r="A8">
        <f t="shared" si="6"/>
        <v>5</v>
      </c>
      <c r="B8" t="s">
        <v>21</v>
      </c>
      <c r="C8" s="2">
        <v>874201943</v>
      </c>
      <c r="D8" s="11">
        <f t="shared" si="3"/>
        <v>1.2355338065907719</v>
      </c>
      <c r="E8" s="2">
        <v>2026932564</v>
      </c>
      <c r="F8" s="11">
        <f t="shared" si="3"/>
        <v>1.2240300516319937</v>
      </c>
      <c r="H8">
        <f t="shared" si="0"/>
        <v>5</v>
      </c>
      <c r="I8" t="s">
        <v>50</v>
      </c>
      <c r="J8" s="2">
        <v>986088839</v>
      </c>
      <c r="K8" s="11">
        <f t="shared" si="1"/>
        <v>1.3936666540746236</v>
      </c>
      <c r="L8" s="2">
        <v>2272758351</v>
      </c>
      <c r="M8" s="11">
        <f t="shared" si="2"/>
        <v>1.372480057368882</v>
      </c>
      <c r="O8" s="37" t="s">
        <v>50</v>
      </c>
      <c r="P8" s="39">
        <f t="shared" si="4"/>
        <v>2272.7583509999999</v>
      </c>
      <c r="Q8" s="53">
        <f t="shared" si="5"/>
        <v>1.372480057368882</v>
      </c>
    </row>
    <row r="9" spans="1:17" x14ac:dyDescent="0.25">
      <c r="A9">
        <f t="shared" si="6"/>
        <v>6</v>
      </c>
      <c r="B9" t="s">
        <v>22</v>
      </c>
      <c r="C9" s="2">
        <v>261525264</v>
      </c>
      <c r="D9" s="11">
        <f t="shared" si="3"/>
        <v>0.36962089542001464</v>
      </c>
      <c r="E9" s="2">
        <v>595933839</v>
      </c>
      <c r="F9" s="11">
        <f t="shared" si="3"/>
        <v>0.35987429511760621</v>
      </c>
      <c r="H9">
        <f t="shared" si="0"/>
        <v>6</v>
      </c>
      <c r="I9" t="s">
        <v>21</v>
      </c>
      <c r="J9" s="2">
        <v>874201943</v>
      </c>
      <c r="K9" s="11">
        <f t="shared" si="1"/>
        <v>1.2355338065907719</v>
      </c>
      <c r="L9" s="2">
        <v>2026932564</v>
      </c>
      <c r="M9" s="11">
        <f t="shared" si="2"/>
        <v>1.2240300516319937</v>
      </c>
      <c r="O9" s="37" t="s">
        <v>21</v>
      </c>
      <c r="P9" s="39">
        <f t="shared" si="4"/>
        <v>2026.932564</v>
      </c>
      <c r="Q9" s="53">
        <f t="shared" si="5"/>
        <v>1.2240300516319937</v>
      </c>
    </row>
    <row r="10" spans="1:17" x14ac:dyDescent="0.25">
      <c r="A10">
        <f t="shared" si="6"/>
        <v>7</v>
      </c>
      <c r="B10" t="s">
        <v>23</v>
      </c>
      <c r="C10" s="2">
        <v>150922458</v>
      </c>
      <c r="D10" s="11">
        <f t="shared" si="3"/>
        <v>0.21330288788065058</v>
      </c>
      <c r="E10" s="2">
        <v>350913122</v>
      </c>
      <c r="F10" s="11">
        <f t="shared" si="3"/>
        <v>0.21191045744134787</v>
      </c>
      <c r="H10">
        <f t="shared" si="0"/>
        <v>7</v>
      </c>
      <c r="I10" t="s">
        <v>187</v>
      </c>
      <c r="J10" s="2">
        <v>684686108</v>
      </c>
      <c r="K10" s="11">
        <f t="shared" si="1"/>
        <v>0.96768583061483815</v>
      </c>
      <c r="L10" s="2">
        <v>1728421317</v>
      </c>
      <c r="M10" s="11">
        <f t="shared" si="2"/>
        <v>1.0437641939672091</v>
      </c>
      <c r="O10" s="37" t="s">
        <v>187</v>
      </c>
      <c r="P10" s="39">
        <f t="shared" si="4"/>
        <v>1728.421317</v>
      </c>
      <c r="Q10" s="53">
        <f t="shared" si="5"/>
        <v>1.0437641939672091</v>
      </c>
    </row>
    <row r="11" spans="1:17" x14ac:dyDescent="0.25">
      <c r="A11">
        <f t="shared" si="6"/>
        <v>8</v>
      </c>
      <c r="B11" t="s">
        <v>24</v>
      </c>
      <c r="C11" s="2">
        <v>376258431</v>
      </c>
      <c r="D11" s="11">
        <f t="shared" si="3"/>
        <v>0.53177645650154004</v>
      </c>
      <c r="E11" s="2">
        <v>876374132</v>
      </c>
      <c r="F11" s="11">
        <f t="shared" si="3"/>
        <v>0.52922741145565988</v>
      </c>
      <c r="H11">
        <f t="shared" si="0"/>
        <v>8</v>
      </c>
      <c r="I11" t="s">
        <v>135</v>
      </c>
      <c r="J11" s="2">
        <v>732998171</v>
      </c>
      <c r="K11" s="11">
        <f t="shared" si="1"/>
        <v>1.0359666066764892</v>
      </c>
      <c r="L11" s="2">
        <v>1676611537</v>
      </c>
      <c r="M11" s="11">
        <f t="shared" si="2"/>
        <v>1.0124771502762764</v>
      </c>
      <c r="O11" s="37" t="s">
        <v>135</v>
      </c>
      <c r="P11" s="39">
        <f t="shared" si="4"/>
        <v>1676.611537</v>
      </c>
      <c r="Q11" s="53">
        <f t="shared" si="5"/>
        <v>1.0124771502762764</v>
      </c>
    </row>
    <row r="12" spans="1:17" x14ac:dyDescent="0.25">
      <c r="A12">
        <f t="shared" si="6"/>
        <v>9</v>
      </c>
      <c r="B12" t="s">
        <v>26</v>
      </c>
      <c r="C12" s="2">
        <v>134004658</v>
      </c>
      <c r="D12" s="11">
        <f t="shared" si="3"/>
        <v>0.18939249280487419</v>
      </c>
      <c r="E12" s="2">
        <v>312294763</v>
      </c>
      <c r="F12" s="11">
        <f t="shared" si="3"/>
        <v>0.18858948820918506</v>
      </c>
      <c r="H12">
        <f t="shared" si="0"/>
        <v>9</v>
      </c>
      <c r="I12" t="s">
        <v>28</v>
      </c>
      <c r="J12" s="2">
        <v>657934387</v>
      </c>
      <c r="K12" s="11">
        <f t="shared" si="1"/>
        <v>0.92987688275714131</v>
      </c>
      <c r="L12" s="2">
        <v>1650251375</v>
      </c>
      <c r="M12" s="11">
        <f t="shared" si="2"/>
        <v>0.99655869742443914</v>
      </c>
      <c r="O12" s="37" t="s">
        <v>28</v>
      </c>
      <c r="P12" s="39">
        <f t="shared" si="4"/>
        <v>1650.2513750000001</v>
      </c>
      <c r="Q12" s="53">
        <f t="shared" si="5"/>
        <v>0.99655869742443914</v>
      </c>
    </row>
    <row r="13" spans="1:17" x14ac:dyDescent="0.25">
      <c r="A13">
        <f t="shared" si="6"/>
        <v>10</v>
      </c>
      <c r="B13" t="s">
        <v>27</v>
      </c>
      <c r="C13" s="2">
        <v>235050708</v>
      </c>
      <c r="D13" s="11">
        <f t="shared" si="3"/>
        <v>0.33220367252958166</v>
      </c>
      <c r="E13" s="2">
        <v>497523951</v>
      </c>
      <c r="F13" s="11">
        <f t="shared" si="3"/>
        <v>0.30044623992270297</v>
      </c>
      <c r="H13">
        <f t="shared" si="0"/>
        <v>10</v>
      </c>
      <c r="I13" t="s">
        <v>352</v>
      </c>
      <c r="J13" s="2">
        <v>730581583</v>
      </c>
      <c r="K13" s="11">
        <f t="shared" si="1"/>
        <v>1.032551175957638</v>
      </c>
      <c r="L13" s="2">
        <v>1588492058</v>
      </c>
      <c r="M13" s="11">
        <f t="shared" si="2"/>
        <v>0.9592632978048854</v>
      </c>
      <c r="O13" s="37" t="s">
        <v>352</v>
      </c>
      <c r="P13" s="39">
        <f t="shared" si="4"/>
        <v>1588.492058</v>
      </c>
      <c r="Q13" s="53">
        <f t="shared" si="5"/>
        <v>0.9592632978048854</v>
      </c>
    </row>
    <row r="14" spans="1:17" x14ac:dyDescent="0.25">
      <c r="A14">
        <f t="shared" si="6"/>
        <v>11</v>
      </c>
      <c r="B14" t="s">
        <v>28</v>
      </c>
      <c r="C14" s="2">
        <v>657934387</v>
      </c>
      <c r="D14" s="11">
        <f t="shared" si="3"/>
        <v>0.92987688275714131</v>
      </c>
      <c r="E14" s="2">
        <v>1650251375</v>
      </c>
      <c r="F14" s="11">
        <f t="shared" si="3"/>
        <v>0.99655869742443914</v>
      </c>
      <c r="H14">
        <f t="shared" si="0"/>
        <v>11</v>
      </c>
      <c r="I14" t="s">
        <v>160</v>
      </c>
      <c r="J14" s="2">
        <v>703768056</v>
      </c>
      <c r="K14" s="11">
        <f t="shared" si="1"/>
        <v>0.99465487596916446</v>
      </c>
      <c r="L14" s="2">
        <v>1569166696</v>
      </c>
      <c r="M14" s="11">
        <f t="shared" si="2"/>
        <v>0.9475930408526827</v>
      </c>
      <c r="O14" s="37" t="s">
        <v>160</v>
      </c>
      <c r="P14" s="39">
        <f t="shared" si="4"/>
        <v>1569.166696</v>
      </c>
      <c r="Q14" s="53">
        <f t="shared" si="5"/>
        <v>0.9475930408526827</v>
      </c>
    </row>
    <row r="15" spans="1:17" x14ac:dyDescent="0.25">
      <c r="A15">
        <f t="shared" si="6"/>
        <v>12</v>
      </c>
      <c r="B15" t="s">
        <v>29</v>
      </c>
      <c r="C15" s="2">
        <v>168178443</v>
      </c>
      <c r="D15" s="11">
        <f t="shared" si="3"/>
        <v>0.23769124917890874</v>
      </c>
      <c r="E15" s="2">
        <v>392862745</v>
      </c>
      <c r="F15" s="11">
        <f t="shared" si="3"/>
        <v>0.237243120263293</v>
      </c>
      <c r="H15">
        <f t="shared" si="0"/>
        <v>12</v>
      </c>
      <c r="I15" t="s">
        <v>346</v>
      </c>
      <c r="J15" s="3">
        <v>0</v>
      </c>
      <c r="K15" s="11">
        <f t="shared" si="1"/>
        <v>0</v>
      </c>
      <c r="L15" s="2">
        <v>1557721351</v>
      </c>
      <c r="M15" s="11">
        <f t="shared" si="2"/>
        <v>0.94068139195024014</v>
      </c>
      <c r="O15" s="37" t="s">
        <v>346</v>
      </c>
      <c r="P15" s="39">
        <f t="shared" si="4"/>
        <v>1557.7213509999999</v>
      </c>
      <c r="Q15" s="53">
        <f t="shared" si="5"/>
        <v>0.94068139195023992</v>
      </c>
    </row>
    <row r="16" spans="1:17" x14ac:dyDescent="0.25">
      <c r="A16">
        <f t="shared" si="6"/>
        <v>13</v>
      </c>
      <c r="B16" t="s">
        <v>30</v>
      </c>
      <c r="C16" s="2">
        <v>244090471</v>
      </c>
      <c r="D16" s="11">
        <f t="shared" si="3"/>
        <v>0.34497981982541126</v>
      </c>
      <c r="E16" s="2">
        <v>569022372</v>
      </c>
      <c r="F16" s="11">
        <f t="shared" si="3"/>
        <v>0.34362291856638183</v>
      </c>
      <c r="H16">
        <f t="shared" si="0"/>
        <v>13</v>
      </c>
      <c r="I16" t="s">
        <v>268</v>
      </c>
      <c r="J16" s="2">
        <v>692759144</v>
      </c>
      <c r="K16" s="11">
        <f t="shared" si="1"/>
        <v>0.97909567587964597</v>
      </c>
      <c r="L16" s="2">
        <v>1555954786</v>
      </c>
      <c r="M16" s="11">
        <f t="shared" si="2"/>
        <v>0.93961459343579212</v>
      </c>
      <c r="O16" s="37" t="s">
        <v>268</v>
      </c>
      <c r="P16" s="39">
        <f t="shared" si="4"/>
        <v>1555.954786</v>
      </c>
      <c r="Q16" s="53">
        <f t="shared" si="5"/>
        <v>0.93961459343579212</v>
      </c>
    </row>
    <row r="17" spans="1:17" x14ac:dyDescent="0.25">
      <c r="A17">
        <f t="shared" si="6"/>
        <v>14</v>
      </c>
      <c r="B17" t="s">
        <v>31</v>
      </c>
      <c r="C17" s="2">
        <v>223052325</v>
      </c>
      <c r="D17" s="11">
        <f t="shared" si="3"/>
        <v>0.31524602568421883</v>
      </c>
      <c r="E17" s="2">
        <v>509083657</v>
      </c>
      <c r="F17" s="11">
        <f t="shared" si="3"/>
        <v>0.30742694948518978</v>
      </c>
      <c r="H17">
        <f t="shared" si="0"/>
        <v>14</v>
      </c>
      <c r="I17" t="s">
        <v>159</v>
      </c>
      <c r="J17" s="2">
        <v>607140619</v>
      </c>
      <c r="K17" s="11">
        <f t="shared" si="1"/>
        <v>0.85808864431790399</v>
      </c>
      <c r="L17" s="2">
        <v>1426923266</v>
      </c>
      <c r="M17" s="11">
        <f t="shared" si="2"/>
        <v>0.86169465623962083</v>
      </c>
      <c r="O17" s="37" t="s">
        <v>159</v>
      </c>
      <c r="P17" s="39">
        <f t="shared" si="4"/>
        <v>1426.923266</v>
      </c>
      <c r="Q17" s="53">
        <f t="shared" si="5"/>
        <v>0.86169465623962083</v>
      </c>
    </row>
    <row r="18" spans="1:17" x14ac:dyDescent="0.25">
      <c r="A18">
        <f t="shared" si="6"/>
        <v>15</v>
      </c>
      <c r="B18" t="s">
        <v>32</v>
      </c>
      <c r="C18" s="2">
        <v>194830503</v>
      </c>
      <c r="D18" s="11">
        <f t="shared" si="3"/>
        <v>0.27535934338638829</v>
      </c>
      <c r="E18" s="2">
        <v>426708343</v>
      </c>
      <c r="F18" s="11">
        <f t="shared" si="3"/>
        <v>0.25768190041969868</v>
      </c>
      <c r="H18">
        <f t="shared" si="0"/>
        <v>15</v>
      </c>
      <c r="I18" t="s">
        <v>207</v>
      </c>
      <c r="J18" s="2">
        <v>579920012</v>
      </c>
      <c r="K18" s="11">
        <f t="shared" si="1"/>
        <v>0.81961700689622707</v>
      </c>
      <c r="L18" s="2">
        <v>1360172097</v>
      </c>
      <c r="M18" s="11">
        <f t="shared" si="2"/>
        <v>0.82138476222108159</v>
      </c>
      <c r="O18" s="37" t="s">
        <v>207</v>
      </c>
      <c r="P18" s="39">
        <f t="shared" si="4"/>
        <v>1360.1720969999999</v>
      </c>
      <c r="Q18" s="53">
        <f t="shared" si="5"/>
        <v>0.82138476222108159</v>
      </c>
    </row>
    <row r="19" spans="1:17" x14ac:dyDescent="0.25">
      <c r="A19">
        <f t="shared" si="6"/>
        <v>16</v>
      </c>
      <c r="B19" t="s">
        <v>404</v>
      </c>
      <c r="C19" s="2">
        <v>123569235</v>
      </c>
      <c r="D19" s="11">
        <f t="shared" si="3"/>
        <v>0.17464382059496253</v>
      </c>
      <c r="E19" s="2">
        <v>288723847</v>
      </c>
      <c r="F19" s="11">
        <f t="shared" si="3"/>
        <v>0.17435541350886197</v>
      </c>
      <c r="H19">
        <f t="shared" si="0"/>
        <v>16</v>
      </c>
      <c r="I19" t="s">
        <v>167</v>
      </c>
      <c r="J19" s="2">
        <v>578147750</v>
      </c>
      <c r="K19" s="11">
        <f t="shared" si="1"/>
        <v>0.81711221995006478</v>
      </c>
      <c r="L19" s="2">
        <v>1330408520</v>
      </c>
      <c r="M19" s="11">
        <f t="shared" si="2"/>
        <v>0.80341104501947513</v>
      </c>
      <c r="O19" s="37" t="s">
        <v>167</v>
      </c>
      <c r="P19" s="39">
        <f t="shared" si="4"/>
        <v>1330.40852</v>
      </c>
      <c r="Q19" s="53">
        <f t="shared" si="5"/>
        <v>0.80341104501947513</v>
      </c>
    </row>
    <row r="20" spans="1:17" x14ac:dyDescent="0.25">
      <c r="A20">
        <f t="shared" si="6"/>
        <v>17</v>
      </c>
      <c r="B20" t="s">
        <v>33</v>
      </c>
      <c r="C20" s="2">
        <v>211437246</v>
      </c>
      <c r="D20" s="11">
        <f t="shared" si="3"/>
        <v>0.29883011299306789</v>
      </c>
      <c r="E20" s="2">
        <v>510784372</v>
      </c>
      <c r="F20" s="11">
        <f t="shared" si="3"/>
        <v>0.30845398230622906</v>
      </c>
      <c r="H20">
        <f t="shared" si="0"/>
        <v>17</v>
      </c>
      <c r="I20" t="s">
        <v>218</v>
      </c>
      <c r="J20" s="2">
        <v>549456214</v>
      </c>
      <c r="K20" s="11">
        <f t="shared" si="1"/>
        <v>0.77656167785293262</v>
      </c>
      <c r="L20" s="2">
        <v>1281263200</v>
      </c>
      <c r="M20" s="11">
        <f t="shared" si="2"/>
        <v>0.77373302334007676</v>
      </c>
      <c r="O20" s="37" t="s">
        <v>218</v>
      </c>
      <c r="P20" s="39">
        <f t="shared" si="4"/>
        <v>1281.2632000000001</v>
      </c>
      <c r="Q20" s="53">
        <f t="shared" si="5"/>
        <v>0.77373302334007676</v>
      </c>
    </row>
    <row r="21" spans="1:17" x14ac:dyDescent="0.25">
      <c r="A21">
        <f t="shared" si="6"/>
        <v>18</v>
      </c>
      <c r="B21" t="s">
        <v>35</v>
      </c>
      <c r="C21" s="2">
        <v>193358740</v>
      </c>
      <c r="D21" s="11">
        <f t="shared" si="3"/>
        <v>0.2732792599956454</v>
      </c>
      <c r="E21" s="2">
        <v>455992683</v>
      </c>
      <c r="F21" s="11">
        <f t="shared" si="3"/>
        <v>0.27536621455961835</v>
      </c>
      <c r="H21">
        <f t="shared" si="0"/>
        <v>18</v>
      </c>
      <c r="I21" t="s">
        <v>154</v>
      </c>
      <c r="J21" s="2">
        <v>521542401</v>
      </c>
      <c r="K21" s="11">
        <f t="shared" si="1"/>
        <v>0.73711031320142106</v>
      </c>
      <c r="L21" s="2">
        <v>1251682781</v>
      </c>
      <c r="M21" s="11">
        <f t="shared" si="2"/>
        <v>0.7558699121350283</v>
      </c>
      <c r="O21" s="37" t="s">
        <v>154</v>
      </c>
      <c r="P21" s="39">
        <f t="shared" si="4"/>
        <v>1251.682781</v>
      </c>
      <c r="Q21" s="53">
        <f t="shared" si="5"/>
        <v>0.7558699121350283</v>
      </c>
    </row>
    <row r="22" spans="1:17" x14ac:dyDescent="0.25">
      <c r="A22">
        <f t="shared" si="6"/>
        <v>19</v>
      </c>
      <c r="B22" t="s">
        <v>36</v>
      </c>
      <c r="C22" s="2">
        <v>159595454</v>
      </c>
      <c r="D22" s="11">
        <f t="shared" si="3"/>
        <v>0.22556067322216239</v>
      </c>
      <c r="E22" s="2">
        <v>376278978</v>
      </c>
      <c r="F22" s="11">
        <f t="shared" si="3"/>
        <v>0.22722846583532111</v>
      </c>
      <c r="H22">
        <f t="shared" si="0"/>
        <v>19</v>
      </c>
      <c r="I22" t="s">
        <v>77</v>
      </c>
      <c r="J22" s="2">
        <v>508553416</v>
      </c>
      <c r="K22" s="11">
        <f t="shared" si="1"/>
        <v>0.71875262112660443</v>
      </c>
      <c r="L22" s="2">
        <v>1220777470</v>
      </c>
      <c r="M22" s="11">
        <f t="shared" si="2"/>
        <v>0.73720672121742803</v>
      </c>
      <c r="O22" s="37" t="s">
        <v>77</v>
      </c>
      <c r="P22" s="39">
        <f t="shared" si="4"/>
        <v>1220.77747</v>
      </c>
      <c r="Q22" s="53">
        <f t="shared" si="5"/>
        <v>0.73720672121742803</v>
      </c>
    </row>
    <row r="23" spans="1:17" x14ac:dyDescent="0.25">
      <c r="A23">
        <f t="shared" si="6"/>
        <v>20</v>
      </c>
      <c r="B23" t="s">
        <v>37</v>
      </c>
      <c r="C23" s="2">
        <v>135621784</v>
      </c>
      <c r="D23" s="11">
        <f t="shared" si="3"/>
        <v>0.19167802174760376</v>
      </c>
      <c r="E23" s="2">
        <v>316153706</v>
      </c>
      <c r="F23" s="11">
        <f t="shared" si="3"/>
        <v>0.1909198381593647</v>
      </c>
      <c r="H23">
        <f t="shared" si="0"/>
        <v>20</v>
      </c>
      <c r="I23" t="s">
        <v>205</v>
      </c>
      <c r="J23" s="2">
        <v>489532253</v>
      </c>
      <c r="K23" s="11">
        <f t="shared" si="1"/>
        <v>0.69186948489549038</v>
      </c>
      <c r="L23" s="2">
        <v>1217019879</v>
      </c>
      <c r="M23" s="11">
        <f t="shared" si="2"/>
        <v>0.73493757601376852</v>
      </c>
      <c r="O23" s="37" t="s">
        <v>205</v>
      </c>
      <c r="P23" s="39">
        <f t="shared" si="4"/>
        <v>1217.0198789999999</v>
      </c>
      <c r="Q23" s="53">
        <f t="shared" si="5"/>
        <v>0.73493757601376841</v>
      </c>
    </row>
    <row r="24" spans="1:17" x14ac:dyDescent="0.25">
      <c r="A24">
        <f t="shared" si="6"/>
        <v>21</v>
      </c>
      <c r="B24" t="s">
        <v>38</v>
      </c>
      <c r="C24" s="2">
        <v>146342855</v>
      </c>
      <c r="D24" s="11">
        <f t="shared" si="3"/>
        <v>0.20683040818351442</v>
      </c>
      <c r="E24" s="2">
        <v>344609791</v>
      </c>
      <c r="F24" s="11">
        <f t="shared" si="3"/>
        <v>0.20810398321205351</v>
      </c>
      <c r="I24" t="s">
        <v>408</v>
      </c>
      <c r="K24" s="11"/>
      <c r="L24" s="2">
        <f>+SUM(L27:L307)</f>
        <v>124006925562</v>
      </c>
      <c r="M24" s="11"/>
      <c r="O24" s="37" t="s">
        <v>408</v>
      </c>
      <c r="P24" s="39">
        <f t="shared" si="4"/>
        <v>124006.925562</v>
      </c>
      <c r="Q24" s="53">
        <f t="shared" si="5"/>
        <v>74.885670196563908</v>
      </c>
    </row>
    <row r="25" spans="1:17" x14ac:dyDescent="0.25">
      <c r="A25">
        <f t="shared" si="6"/>
        <v>22</v>
      </c>
      <c r="B25" t="s">
        <v>39</v>
      </c>
      <c r="C25" s="2">
        <v>130861981</v>
      </c>
      <c r="D25" s="11">
        <f t="shared" si="3"/>
        <v>0.18495086040198755</v>
      </c>
      <c r="E25" s="2">
        <v>305444866</v>
      </c>
      <c r="F25" s="11">
        <f t="shared" si="3"/>
        <v>0.18445295208188653</v>
      </c>
      <c r="I25" t="s">
        <v>360</v>
      </c>
      <c r="K25" s="11"/>
      <c r="L25" s="2">
        <f>+SUM(L4:L24)</f>
        <v>165595000000</v>
      </c>
      <c r="M25" s="11"/>
      <c r="O25" s="37" t="s">
        <v>360</v>
      </c>
      <c r="P25" s="39">
        <f t="shared" si="4"/>
        <v>165595</v>
      </c>
      <c r="Q25" s="53">
        <f t="shared" si="5"/>
        <v>100</v>
      </c>
    </row>
    <row r="26" spans="1:17" x14ac:dyDescent="0.25">
      <c r="A26">
        <f t="shared" si="6"/>
        <v>23</v>
      </c>
      <c r="B26" t="s">
        <v>40</v>
      </c>
      <c r="C26" s="2">
        <v>131121601</v>
      </c>
      <c r="D26" s="11">
        <f t="shared" si="3"/>
        <v>0.1853177885350529</v>
      </c>
      <c r="E26" s="2">
        <v>312023283</v>
      </c>
      <c r="F26" s="11">
        <f t="shared" si="3"/>
        <v>0.18842554606117334</v>
      </c>
      <c r="K26" s="11"/>
      <c r="M26" s="11"/>
    </row>
    <row r="27" spans="1:17" x14ac:dyDescent="0.25">
      <c r="A27">
        <f t="shared" si="6"/>
        <v>24</v>
      </c>
      <c r="B27" t="s">
        <v>41</v>
      </c>
      <c r="C27" s="2">
        <v>149274707</v>
      </c>
      <c r="D27" s="11">
        <f t="shared" si="3"/>
        <v>0.21097407577762858</v>
      </c>
      <c r="E27" s="2">
        <v>347304936</v>
      </c>
      <c r="F27" s="11">
        <f t="shared" si="3"/>
        <v>0.20973153537244485</v>
      </c>
      <c r="H27">
        <f>+H23+1</f>
        <v>21</v>
      </c>
      <c r="I27" t="s">
        <v>315</v>
      </c>
      <c r="J27" s="2">
        <v>514118878</v>
      </c>
      <c r="K27" s="11">
        <f t="shared" ref="K27:K70" si="7">+J27/J$309*100</f>
        <v>0.72661844263999387</v>
      </c>
      <c r="L27" s="2">
        <v>1198509773</v>
      </c>
      <c r="M27" s="11">
        <f t="shared" ref="M27:M70" si="8">+L27/L$309*100</f>
        <v>0.72375963827410239</v>
      </c>
    </row>
    <row r="28" spans="1:17" x14ac:dyDescent="0.25">
      <c r="A28">
        <f t="shared" si="6"/>
        <v>25</v>
      </c>
      <c r="B28" t="s">
        <v>42</v>
      </c>
      <c r="C28" s="2">
        <v>356034263</v>
      </c>
      <c r="D28" s="11">
        <f t="shared" si="3"/>
        <v>0.50319308000111607</v>
      </c>
      <c r="E28" s="2">
        <v>828508108</v>
      </c>
      <c r="F28" s="11">
        <f t="shared" si="3"/>
        <v>0.50032193484102783</v>
      </c>
      <c r="H28">
        <f t="shared" si="0"/>
        <v>22</v>
      </c>
      <c r="I28" t="s">
        <v>183</v>
      </c>
      <c r="J28" s="2">
        <v>468631461</v>
      </c>
      <c r="K28" s="11">
        <f t="shared" si="7"/>
        <v>0.66232981696487137</v>
      </c>
      <c r="L28" s="2">
        <v>1138092363</v>
      </c>
      <c r="M28" s="11">
        <f t="shared" si="8"/>
        <v>0.68727459343579211</v>
      </c>
    </row>
    <row r="29" spans="1:17" x14ac:dyDescent="0.25">
      <c r="A29">
        <f t="shared" si="6"/>
        <v>26</v>
      </c>
      <c r="B29" t="s">
        <v>43</v>
      </c>
      <c r="C29" s="2">
        <v>330047091</v>
      </c>
      <c r="D29" s="11">
        <f t="shared" si="3"/>
        <v>0.46646469041014349</v>
      </c>
      <c r="E29" s="2">
        <v>756470699</v>
      </c>
      <c r="F29" s="11">
        <f t="shared" si="3"/>
        <v>0.45681977052447231</v>
      </c>
      <c r="H29">
        <f t="shared" si="0"/>
        <v>23</v>
      </c>
      <c r="I29" t="s">
        <v>222</v>
      </c>
      <c r="J29" s="2">
        <v>443440682</v>
      </c>
      <c r="K29" s="11">
        <f t="shared" si="7"/>
        <v>0.62672699164736134</v>
      </c>
      <c r="L29" s="2">
        <v>1080939908</v>
      </c>
      <c r="M29" s="11">
        <f t="shared" si="8"/>
        <v>0.65276119931157339</v>
      </c>
    </row>
    <row r="30" spans="1:17" x14ac:dyDescent="0.25">
      <c r="A30">
        <f t="shared" si="6"/>
        <v>27</v>
      </c>
      <c r="B30" t="s">
        <v>44</v>
      </c>
      <c r="C30" s="2">
        <v>220431185</v>
      </c>
      <c r="D30" s="11">
        <f t="shared" si="3"/>
        <v>0.31154149596115077</v>
      </c>
      <c r="E30" s="2">
        <v>522835331</v>
      </c>
      <c r="F30" s="11">
        <f t="shared" si="3"/>
        <v>0.31573135118813972</v>
      </c>
      <c r="H30">
        <f t="shared" si="0"/>
        <v>24</v>
      </c>
      <c r="I30" t="s">
        <v>83</v>
      </c>
      <c r="J30" s="2">
        <v>412458482</v>
      </c>
      <c r="K30" s="11">
        <f t="shared" si="7"/>
        <v>0.58293899070653443</v>
      </c>
      <c r="L30" s="2">
        <v>950475724</v>
      </c>
      <c r="M30" s="11">
        <f t="shared" si="8"/>
        <v>0.57397610072767902</v>
      </c>
    </row>
    <row r="31" spans="1:17" x14ac:dyDescent="0.25">
      <c r="A31">
        <f t="shared" si="6"/>
        <v>28</v>
      </c>
      <c r="B31" t="s">
        <v>45</v>
      </c>
      <c r="C31" s="2">
        <v>161828573</v>
      </c>
      <c r="D31" s="11">
        <f t="shared" si="3"/>
        <v>0.22871680212433776</v>
      </c>
      <c r="E31" s="2">
        <v>376678197</v>
      </c>
      <c r="F31" s="11">
        <f t="shared" si="3"/>
        <v>0.22746954738971586</v>
      </c>
      <c r="H31">
        <f t="shared" si="0"/>
        <v>25</v>
      </c>
      <c r="I31" t="s">
        <v>295</v>
      </c>
      <c r="J31" s="2">
        <v>394623782</v>
      </c>
      <c r="K31" s="11">
        <f t="shared" si="7"/>
        <v>0.55773271547819814</v>
      </c>
      <c r="L31" s="2">
        <v>932985098</v>
      </c>
      <c r="M31" s="11">
        <f t="shared" si="8"/>
        <v>0.56341380959570031</v>
      </c>
    </row>
    <row r="32" spans="1:17" x14ac:dyDescent="0.25">
      <c r="A32">
        <f t="shared" si="6"/>
        <v>29</v>
      </c>
      <c r="B32" t="s">
        <v>46</v>
      </c>
      <c r="C32" s="2">
        <v>205417227</v>
      </c>
      <c r="D32" s="11">
        <f t="shared" si="3"/>
        <v>0.29032185348806838</v>
      </c>
      <c r="E32" s="2">
        <v>476402874</v>
      </c>
      <c r="F32" s="11">
        <f t="shared" si="3"/>
        <v>0.28769158126755034</v>
      </c>
      <c r="H32">
        <f t="shared" si="0"/>
        <v>26</v>
      </c>
      <c r="I32" t="s">
        <v>300</v>
      </c>
      <c r="J32" s="2">
        <v>407380634</v>
      </c>
      <c r="K32" s="11">
        <f t="shared" si="7"/>
        <v>0.57576232755797252</v>
      </c>
      <c r="L32" s="2">
        <v>893987945</v>
      </c>
      <c r="M32" s="11">
        <f t="shared" si="8"/>
        <v>0.53986409311875361</v>
      </c>
    </row>
    <row r="33" spans="1:13" x14ac:dyDescent="0.25">
      <c r="A33">
        <f t="shared" si="6"/>
        <v>30</v>
      </c>
      <c r="B33" t="s">
        <v>47</v>
      </c>
      <c r="C33" s="2">
        <v>170475129</v>
      </c>
      <c r="D33" s="11">
        <f t="shared" si="3"/>
        <v>0.24093721908191057</v>
      </c>
      <c r="E33" s="2">
        <v>377060826</v>
      </c>
      <c r="F33" s="11">
        <f t="shared" si="3"/>
        <v>0.22770061052568014</v>
      </c>
      <c r="H33">
        <f t="shared" si="0"/>
        <v>27</v>
      </c>
      <c r="I33" t="s">
        <v>24</v>
      </c>
      <c r="J33" s="2">
        <v>376258431</v>
      </c>
      <c r="K33" s="11">
        <f t="shared" si="7"/>
        <v>0.53177645650154004</v>
      </c>
      <c r="L33" s="2">
        <v>876374132</v>
      </c>
      <c r="M33" s="11">
        <f t="shared" si="8"/>
        <v>0.52922741145565988</v>
      </c>
    </row>
    <row r="34" spans="1:13" x14ac:dyDescent="0.25">
      <c r="A34">
        <f t="shared" si="6"/>
        <v>31</v>
      </c>
      <c r="B34" t="s">
        <v>48</v>
      </c>
      <c r="C34" s="2">
        <v>371617591</v>
      </c>
      <c r="D34" s="11">
        <f t="shared" si="3"/>
        <v>0.52521742885707889</v>
      </c>
      <c r="E34" s="2">
        <v>829173475</v>
      </c>
      <c r="F34" s="11">
        <f t="shared" si="3"/>
        <v>0.50072373863945163</v>
      </c>
      <c r="H34">
        <f t="shared" si="0"/>
        <v>28</v>
      </c>
      <c r="I34" t="s">
        <v>267</v>
      </c>
      <c r="J34" s="2">
        <v>371378086</v>
      </c>
      <c r="K34" s="11">
        <f t="shared" si="7"/>
        <v>0.52487892981035744</v>
      </c>
      <c r="L34" s="2">
        <v>861768258</v>
      </c>
      <c r="M34" s="11">
        <f t="shared" si="8"/>
        <v>0.52040717292188776</v>
      </c>
    </row>
    <row r="35" spans="1:13" x14ac:dyDescent="0.25">
      <c r="A35">
        <f t="shared" si="6"/>
        <v>32</v>
      </c>
      <c r="B35" t="s">
        <v>50</v>
      </c>
      <c r="C35" s="2">
        <v>986088839</v>
      </c>
      <c r="D35" s="11">
        <f t="shared" si="3"/>
        <v>1.3936666540746236</v>
      </c>
      <c r="E35" s="2">
        <v>2272758351</v>
      </c>
      <c r="F35" s="11">
        <f t="shared" si="3"/>
        <v>1.372480057368882</v>
      </c>
      <c r="H35">
        <f t="shared" si="0"/>
        <v>29</v>
      </c>
      <c r="I35" t="s">
        <v>304</v>
      </c>
      <c r="J35" s="2">
        <v>354829335</v>
      </c>
      <c r="K35" s="11">
        <f t="shared" si="7"/>
        <v>0.5014901219026715</v>
      </c>
      <c r="L35" s="2">
        <v>852056884</v>
      </c>
      <c r="M35" s="11">
        <f t="shared" si="8"/>
        <v>0.51454263957245083</v>
      </c>
    </row>
    <row r="36" spans="1:13" x14ac:dyDescent="0.25">
      <c r="A36">
        <f t="shared" si="6"/>
        <v>33</v>
      </c>
      <c r="B36" t="s">
        <v>51</v>
      </c>
      <c r="C36" s="2">
        <v>139083362</v>
      </c>
      <c r="D36" s="11">
        <f t="shared" si="3"/>
        <v>0.19657036576193279</v>
      </c>
      <c r="E36" s="2">
        <v>322986982</v>
      </c>
      <c r="F36" s="11">
        <f t="shared" si="3"/>
        <v>0.19504633714786074</v>
      </c>
      <c r="H36">
        <f t="shared" si="0"/>
        <v>30</v>
      </c>
      <c r="I36" t="s">
        <v>338</v>
      </c>
      <c r="J36" s="2">
        <v>366441789</v>
      </c>
      <c r="K36" s="11">
        <f t="shared" si="7"/>
        <v>0.51790232460865449</v>
      </c>
      <c r="L36" s="2">
        <v>848660339</v>
      </c>
      <c r="M36" s="11">
        <f t="shared" si="8"/>
        <v>0.51249152389866848</v>
      </c>
    </row>
    <row r="37" spans="1:13" x14ac:dyDescent="0.25">
      <c r="A37">
        <f t="shared" si="6"/>
        <v>34</v>
      </c>
      <c r="B37" t="s">
        <v>52</v>
      </c>
      <c r="C37" s="2">
        <v>156584145</v>
      </c>
      <c r="D37" s="11">
        <f t="shared" si="3"/>
        <v>0.22130470685033857</v>
      </c>
      <c r="E37" s="2">
        <v>363869587</v>
      </c>
      <c r="F37" s="11">
        <f t="shared" si="3"/>
        <v>0.21973464597361031</v>
      </c>
      <c r="H37">
        <f t="shared" si="0"/>
        <v>31</v>
      </c>
      <c r="I37" t="s">
        <v>48</v>
      </c>
      <c r="J37" s="2">
        <v>371617591</v>
      </c>
      <c r="K37" s="11">
        <f t="shared" si="7"/>
        <v>0.52521742885707889</v>
      </c>
      <c r="L37" s="2">
        <v>829173475</v>
      </c>
      <c r="M37" s="11">
        <f t="shared" si="8"/>
        <v>0.50072373863945163</v>
      </c>
    </row>
    <row r="38" spans="1:13" x14ac:dyDescent="0.25">
      <c r="A38">
        <f t="shared" si="6"/>
        <v>35</v>
      </c>
      <c r="B38" t="s">
        <v>53</v>
      </c>
      <c r="C38" s="2">
        <v>181328977</v>
      </c>
      <c r="D38" s="11">
        <f t="shared" si="3"/>
        <v>0.2562772629275894</v>
      </c>
      <c r="E38" s="2">
        <v>422515924</v>
      </c>
      <c r="F38" s="11">
        <f t="shared" si="3"/>
        <v>0.25515016999305534</v>
      </c>
      <c r="H38">
        <f t="shared" si="0"/>
        <v>32</v>
      </c>
      <c r="I38" t="s">
        <v>42</v>
      </c>
      <c r="J38" s="2">
        <v>356034263</v>
      </c>
      <c r="K38" s="11">
        <f t="shared" si="7"/>
        <v>0.50319308000111607</v>
      </c>
      <c r="L38" s="2">
        <v>828508108</v>
      </c>
      <c r="M38" s="11">
        <f t="shared" si="8"/>
        <v>0.50032193484102783</v>
      </c>
    </row>
    <row r="39" spans="1:13" x14ac:dyDescent="0.25">
      <c r="A39">
        <f t="shared" si="6"/>
        <v>36</v>
      </c>
      <c r="B39" t="s">
        <v>54</v>
      </c>
      <c r="C39" s="2">
        <v>202348107</v>
      </c>
      <c r="D39" s="11">
        <f t="shared" si="3"/>
        <v>0.28598418122956154</v>
      </c>
      <c r="E39" s="2">
        <v>402241791</v>
      </c>
      <c r="F39" s="11">
        <f t="shared" si="3"/>
        <v>0.24290696639391288</v>
      </c>
      <c r="H39">
        <f t="shared" si="0"/>
        <v>33</v>
      </c>
      <c r="I39" t="s">
        <v>55</v>
      </c>
      <c r="J39" s="2">
        <v>334295023</v>
      </c>
      <c r="K39" s="11">
        <f t="shared" si="7"/>
        <v>0.47246841030132514</v>
      </c>
      <c r="L39" s="2">
        <v>823179809</v>
      </c>
      <c r="M39" s="11">
        <f t="shared" si="8"/>
        <v>0.4971042658292823</v>
      </c>
    </row>
    <row r="40" spans="1:13" x14ac:dyDescent="0.25">
      <c r="A40">
        <f t="shared" si="6"/>
        <v>37</v>
      </c>
      <c r="B40" t="s">
        <v>55</v>
      </c>
      <c r="C40" s="2">
        <v>334295023</v>
      </c>
      <c r="D40" s="11">
        <f t="shared" si="3"/>
        <v>0.47246841030132514</v>
      </c>
      <c r="E40" s="2">
        <v>823179809</v>
      </c>
      <c r="F40" s="11">
        <f t="shared" si="3"/>
        <v>0.4971042658292823</v>
      </c>
      <c r="H40">
        <f t="shared" si="0"/>
        <v>34</v>
      </c>
      <c r="I40" t="s">
        <v>198</v>
      </c>
      <c r="J40" s="2">
        <v>362613577</v>
      </c>
      <c r="K40" s="11">
        <f t="shared" si="7"/>
        <v>0.51249180661258942</v>
      </c>
      <c r="L40" s="2">
        <v>807547357</v>
      </c>
      <c r="M40" s="11">
        <f t="shared" si="8"/>
        <v>0.48766409432651947</v>
      </c>
    </row>
    <row r="41" spans="1:13" x14ac:dyDescent="0.25">
      <c r="A41">
        <f t="shared" si="6"/>
        <v>38</v>
      </c>
      <c r="B41" t="s">
        <v>56</v>
      </c>
      <c r="C41" s="2">
        <v>130744904</v>
      </c>
      <c r="D41" s="11">
        <f t="shared" si="3"/>
        <v>0.18478539223684276</v>
      </c>
      <c r="E41" s="2">
        <v>304556338</v>
      </c>
      <c r="F41" s="11">
        <f t="shared" si="3"/>
        <v>0.18391638515655664</v>
      </c>
      <c r="H41">
        <f t="shared" si="0"/>
        <v>35</v>
      </c>
      <c r="I41" t="s">
        <v>326</v>
      </c>
      <c r="J41" s="2">
        <v>345925503</v>
      </c>
      <c r="K41" s="11">
        <f t="shared" si="7"/>
        <v>0.48890608965212234</v>
      </c>
      <c r="L41" s="2">
        <v>792000428</v>
      </c>
      <c r="M41" s="11">
        <f t="shared" si="8"/>
        <v>0.47827556870678456</v>
      </c>
    </row>
    <row r="42" spans="1:13" x14ac:dyDescent="0.25">
      <c r="A42">
        <f t="shared" si="6"/>
        <v>39</v>
      </c>
      <c r="B42" t="s">
        <v>58</v>
      </c>
      <c r="C42" s="2">
        <v>238376376</v>
      </c>
      <c r="D42" s="11">
        <f t="shared" si="3"/>
        <v>0.33690393117851164</v>
      </c>
      <c r="E42" s="2">
        <v>519998847</v>
      </c>
      <c r="F42" s="11">
        <f t="shared" si="3"/>
        <v>0.31401844681300761</v>
      </c>
      <c r="H42">
        <f t="shared" si="0"/>
        <v>36</v>
      </c>
      <c r="I42" t="s">
        <v>43</v>
      </c>
      <c r="J42" s="2">
        <v>330047091</v>
      </c>
      <c r="K42" s="11">
        <f t="shared" si="7"/>
        <v>0.46646469041014349</v>
      </c>
      <c r="L42" s="2">
        <v>756470699</v>
      </c>
      <c r="M42" s="11">
        <f t="shared" si="8"/>
        <v>0.45681977052447231</v>
      </c>
    </row>
    <row r="43" spans="1:13" x14ac:dyDescent="0.25">
      <c r="A43">
        <f t="shared" si="6"/>
        <v>40</v>
      </c>
      <c r="B43" t="s">
        <v>59</v>
      </c>
      <c r="C43" s="2">
        <v>241934611</v>
      </c>
      <c r="D43" s="11">
        <f t="shared" si="3"/>
        <v>0.34193288320669823</v>
      </c>
      <c r="E43" s="2">
        <v>616187924</v>
      </c>
      <c r="F43" s="11">
        <f t="shared" si="3"/>
        <v>0.37210539207101662</v>
      </c>
      <c r="H43">
        <f t="shared" si="0"/>
        <v>37</v>
      </c>
      <c r="I43" t="s">
        <v>189</v>
      </c>
      <c r="J43" s="2">
        <v>343193274</v>
      </c>
      <c r="K43" s="11">
        <f t="shared" si="7"/>
        <v>0.48504455477007535</v>
      </c>
      <c r="L43" s="2">
        <v>747389780</v>
      </c>
      <c r="M43" s="11">
        <f t="shared" si="8"/>
        <v>0.45133595821129868</v>
      </c>
    </row>
    <row r="44" spans="1:13" x14ac:dyDescent="0.25">
      <c r="A44">
        <f t="shared" si="6"/>
        <v>41</v>
      </c>
      <c r="B44" t="s">
        <v>60</v>
      </c>
      <c r="C44" s="2">
        <v>207029800</v>
      </c>
      <c r="D44" s="11">
        <f t="shared" si="3"/>
        <v>0.2926009475498571</v>
      </c>
      <c r="E44" s="2">
        <v>501269735</v>
      </c>
      <c r="F44" s="11">
        <f t="shared" si="3"/>
        <v>0.30270825508016547</v>
      </c>
      <c r="H44">
        <f t="shared" si="0"/>
        <v>38</v>
      </c>
      <c r="I44" t="s">
        <v>163</v>
      </c>
      <c r="J44" s="2">
        <v>324282344</v>
      </c>
      <c r="K44" s="11">
        <f t="shared" si="7"/>
        <v>0.45831721388944358</v>
      </c>
      <c r="L44" s="2">
        <v>738684379</v>
      </c>
      <c r="M44" s="11">
        <f t="shared" si="8"/>
        <v>0.44607891482230744</v>
      </c>
    </row>
    <row r="45" spans="1:13" x14ac:dyDescent="0.25">
      <c r="A45">
        <f t="shared" si="6"/>
        <v>42</v>
      </c>
      <c r="B45" t="s">
        <v>61</v>
      </c>
      <c r="C45" s="2">
        <v>162233000</v>
      </c>
      <c r="D45" s="11">
        <f t="shared" si="3"/>
        <v>0.22928838999919807</v>
      </c>
      <c r="E45" s="2">
        <v>376804849</v>
      </c>
      <c r="F45" s="11">
        <f t="shared" si="3"/>
        <v>0.22754603037531324</v>
      </c>
      <c r="H45">
        <f t="shared" si="0"/>
        <v>39</v>
      </c>
      <c r="I45" t="s">
        <v>296</v>
      </c>
      <c r="J45" s="2">
        <v>307276673</v>
      </c>
      <c r="K45" s="11">
        <f t="shared" si="7"/>
        <v>0.43428262829683267</v>
      </c>
      <c r="L45" s="2">
        <v>737577490</v>
      </c>
      <c r="M45" s="11">
        <f t="shared" si="8"/>
        <v>0.44541048340831546</v>
      </c>
    </row>
    <row r="46" spans="1:13" x14ac:dyDescent="0.25">
      <c r="A46">
        <f t="shared" si="6"/>
        <v>43</v>
      </c>
      <c r="B46" t="s">
        <v>62</v>
      </c>
      <c r="C46" s="2">
        <v>133756845</v>
      </c>
      <c r="D46" s="11">
        <f t="shared" si="3"/>
        <v>0.18904225183176224</v>
      </c>
      <c r="E46" s="2">
        <v>312874482</v>
      </c>
      <c r="F46" s="11">
        <f t="shared" si="3"/>
        <v>0.1889395706392101</v>
      </c>
      <c r="H46">
        <f t="shared" si="0"/>
        <v>40</v>
      </c>
      <c r="I46" t="s">
        <v>344</v>
      </c>
      <c r="J46" s="2">
        <v>314651135</v>
      </c>
      <c r="K46" s="11">
        <f t="shared" si="7"/>
        <v>0.44470515958880319</v>
      </c>
      <c r="L46" s="2">
        <v>727085413</v>
      </c>
      <c r="M46" s="11">
        <f t="shared" si="8"/>
        <v>0.43907449681451738</v>
      </c>
    </row>
    <row r="47" spans="1:13" x14ac:dyDescent="0.25">
      <c r="A47">
        <f t="shared" si="6"/>
        <v>44</v>
      </c>
      <c r="B47" t="s">
        <v>63</v>
      </c>
      <c r="C47" s="2">
        <v>151519474</v>
      </c>
      <c r="D47" s="11">
        <f t="shared" si="3"/>
        <v>0.21414666712065578</v>
      </c>
      <c r="E47" s="2">
        <v>354215017</v>
      </c>
      <c r="F47" s="11">
        <f t="shared" si="3"/>
        <v>0.21390441559225823</v>
      </c>
      <c r="H47">
        <f t="shared" si="0"/>
        <v>41</v>
      </c>
      <c r="I47" t="s">
        <v>293</v>
      </c>
      <c r="J47" s="2">
        <v>313928421</v>
      </c>
      <c r="K47" s="11">
        <f t="shared" si="7"/>
        <v>0.44368372788569799</v>
      </c>
      <c r="L47" s="2">
        <v>725074813</v>
      </c>
      <c r="M47" s="11">
        <f t="shared" si="8"/>
        <v>0.43786032972010025</v>
      </c>
    </row>
    <row r="48" spans="1:13" x14ac:dyDescent="0.25">
      <c r="A48">
        <f t="shared" si="6"/>
        <v>45</v>
      </c>
      <c r="B48" t="s">
        <v>64</v>
      </c>
      <c r="C48" s="2">
        <v>128382356</v>
      </c>
      <c r="D48" s="11">
        <f t="shared" si="3"/>
        <v>0.1814463377459819</v>
      </c>
      <c r="E48" s="2">
        <v>298494712</v>
      </c>
      <c r="F48" s="11">
        <f t="shared" si="3"/>
        <v>0.18025587245991725</v>
      </c>
      <c r="H48">
        <f t="shared" si="0"/>
        <v>42</v>
      </c>
      <c r="I48" t="s">
        <v>188</v>
      </c>
      <c r="J48" s="2">
        <v>309916094</v>
      </c>
      <c r="K48" s="11">
        <f t="shared" si="7"/>
        <v>0.43801299506327401</v>
      </c>
      <c r="L48" s="2">
        <v>720331192</v>
      </c>
      <c r="M48" s="11">
        <f t="shared" si="8"/>
        <v>0.43499573779401557</v>
      </c>
    </row>
    <row r="49" spans="1:13" x14ac:dyDescent="0.25">
      <c r="A49">
        <f t="shared" si="6"/>
        <v>46</v>
      </c>
      <c r="B49" t="s">
        <v>65</v>
      </c>
      <c r="C49" s="2">
        <v>128767745</v>
      </c>
      <c r="D49" s="11">
        <f t="shared" si="3"/>
        <v>0.18199101868841286</v>
      </c>
      <c r="E49" s="2">
        <v>296740001</v>
      </c>
      <c r="F49" s="11">
        <f t="shared" si="3"/>
        <v>0.1791962323741659</v>
      </c>
      <c r="H49">
        <f t="shared" si="0"/>
        <v>43</v>
      </c>
      <c r="I49" t="s">
        <v>217</v>
      </c>
      <c r="J49" s="2">
        <v>304905248</v>
      </c>
      <c r="K49" s="11">
        <f t="shared" si="7"/>
        <v>0.43093102769612968</v>
      </c>
      <c r="L49" s="2">
        <v>715229136</v>
      </c>
      <c r="M49" s="11">
        <f t="shared" si="8"/>
        <v>0.43191469307648178</v>
      </c>
    </row>
    <row r="50" spans="1:13" x14ac:dyDescent="0.25">
      <c r="A50">
        <f t="shared" si="6"/>
        <v>47</v>
      </c>
      <c r="B50" t="s">
        <v>66</v>
      </c>
      <c r="C50" s="2">
        <v>143700138</v>
      </c>
      <c r="D50" s="11">
        <f t="shared" si="3"/>
        <v>0.20309538308902986</v>
      </c>
      <c r="E50" s="2">
        <v>343599654</v>
      </c>
      <c r="F50" s="11">
        <f t="shared" si="3"/>
        <v>0.20749397868293126</v>
      </c>
      <c r="H50">
        <f t="shared" si="0"/>
        <v>44</v>
      </c>
      <c r="I50" t="s">
        <v>130</v>
      </c>
      <c r="J50" s="2">
        <v>254219430</v>
      </c>
      <c r="K50" s="11">
        <f t="shared" si="7"/>
        <v>0.35929535798027423</v>
      </c>
      <c r="L50" s="2">
        <v>667599960</v>
      </c>
      <c r="M50" s="11">
        <f t="shared" si="8"/>
        <v>0.40315224493493163</v>
      </c>
    </row>
    <row r="51" spans="1:13" x14ac:dyDescent="0.25">
      <c r="A51">
        <f t="shared" si="6"/>
        <v>48</v>
      </c>
      <c r="B51" t="s">
        <v>67</v>
      </c>
      <c r="C51" s="2">
        <v>210149336</v>
      </c>
      <c r="D51" s="11">
        <f t="shared" si="3"/>
        <v>0.29700987413683105</v>
      </c>
      <c r="E51" s="2">
        <v>467850236</v>
      </c>
      <c r="F51" s="11">
        <f t="shared" si="3"/>
        <v>0.28252678885232041</v>
      </c>
      <c r="H51">
        <f t="shared" si="0"/>
        <v>45</v>
      </c>
      <c r="I51" t="s">
        <v>317</v>
      </c>
      <c r="J51" s="2">
        <v>277660099</v>
      </c>
      <c r="K51" s="11">
        <f t="shared" si="7"/>
        <v>0.39242470438645616</v>
      </c>
      <c r="L51" s="2">
        <v>666258353</v>
      </c>
      <c r="M51" s="11">
        <f t="shared" si="8"/>
        <v>0.40234207131857846</v>
      </c>
    </row>
    <row r="52" spans="1:13" x14ac:dyDescent="0.25">
      <c r="A52">
        <f t="shared" si="6"/>
        <v>49</v>
      </c>
      <c r="B52" t="s">
        <v>68</v>
      </c>
      <c r="C52" s="2">
        <v>262694363</v>
      </c>
      <c r="D52" s="11">
        <f t="shared" si="3"/>
        <v>0.3712732154009043</v>
      </c>
      <c r="E52" s="2">
        <v>633473736</v>
      </c>
      <c r="F52" s="11">
        <f t="shared" si="3"/>
        <v>0.38254399951689361</v>
      </c>
      <c r="H52">
        <f t="shared" si="0"/>
        <v>46</v>
      </c>
      <c r="I52" t="s">
        <v>280</v>
      </c>
      <c r="J52" s="2">
        <v>288953783</v>
      </c>
      <c r="K52" s="11">
        <f t="shared" si="7"/>
        <v>0.40838638062692328</v>
      </c>
      <c r="L52" s="2">
        <v>657896748</v>
      </c>
      <c r="M52" s="11">
        <f t="shared" si="8"/>
        <v>0.39729264047827534</v>
      </c>
    </row>
    <row r="53" spans="1:13" x14ac:dyDescent="0.25">
      <c r="A53">
        <f t="shared" si="6"/>
        <v>50</v>
      </c>
      <c r="B53" t="s">
        <v>69</v>
      </c>
      <c r="C53" s="2">
        <v>138971574</v>
      </c>
      <c r="D53" s="11">
        <f t="shared" si="3"/>
        <v>0.19641237268690348</v>
      </c>
      <c r="E53" s="2">
        <v>332383119</v>
      </c>
      <c r="F53" s="11">
        <f t="shared" si="3"/>
        <v>0.20072050424227786</v>
      </c>
      <c r="H53">
        <f t="shared" si="0"/>
        <v>47</v>
      </c>
      <c r="I53" t="s">
        <v>166</v>
      </c>
      <c r="J53" s="2">
        <v>264366671</v>
      </c>
      <c r="K53" s="11">
        <f t="shared" si="7"/>
        <v>0.37363673459183816</v>
      </c>
      <c r="L53" s="2">
        <v>648326533</v>
      </c>
      <c r="M53" s="11">
        <f t="shared" si="8"/>
        <v>0.3915133506446451</v>
      </c>
    </row>
    <row r="54" spans="1:13" x14ac:dyDescent="0.25">
      <c r="A54">
        <f t="shared" si="6"/>
        <v>51</v>
      </c>
      <c r="B54" t="s">
        <v>70</v>
      </c>
      <c r="C54" s="2">
        <v>182362952</v>
      </c>
      <c r="D54" s="11">
        <f t="shared" si="3"/>
        <v>0.25773860841863883</v>
      </c>
      <c r="E54" s="2">
        <v>424324345</v>
      </c>
      <c r="F54" s="11">
        <f t="shared" si="3"/>
        <v>0.25624224463299011</v>
      </c>
      <c r="H54">
        <f t="shared" si="0"/>
        <v>48</v>
      </c>
      <c r="I54" t="s">
        <v>301</v>
      </c>
      <c r="J54" s="2">
        <v>279211616</v>
      </c>
      <c r="K54" s="11">
        <f t="shared" si="7"/>
        <v>0.39461750631323056</v>
      </c>
      <c r="L54" s="2">
        <v>647818841</v>
      </c>
      <c r="M54" s="11">
        <f t="shared" si="8"/>
        <v>0.39120676409311872</v>
      </c>
    </row>
    <row r="55" spans="1:13" x14ac:dyDescent="0.25">
      <c r="A55">
        <f t="shared" si="6"/>
        <v>52</v>
      </c>
      <c r="B55" t="s">
        <v>71</v>
      </c>
      <c r="C55" s="2">
        <v>125248021</v>
      </c>
      <c r="D55" s="11">
        <f t="shared" si="3"/>
        <v>0.177016495322627</v>
      </c>
      <c r="E55" s="2">
        <v>292233705</v>
      </c>
      <c r="F55" s="11">
        <f t="shared" si="3"/>
        <v>0.17647495697333856</v>
      </c>
      <c r="H55">
        <f t="shared" si="0"/>
        <v>49</v>
      </c>
      <c r="I55" t="s">
        <v>79</v>
      </c>
      <c r="J55" s="2">
        <v>268462245</v>
      </c>
      <c r="K55" s="11">
        <f t="shared" si="7"/>
        <v>0.37942512270389045</v>
      </c>
      <c r="L55" s="2">
        <v>647111559</v>
      </c>
      <c r="M55" s="11">
        <f t="shared" si="8"/>
        <v>0.39077964854011288</v>
      </c>
    </row>
    <row r="56" spans="1:13" x14ac:dyDescent="0.25">
      <c r="A56">
        <f t="shared" si="6"/>
        <v>53</v>
      </c>
      <c r="B56" t="s">
        <v>73</v>
      </c>
      <c r="C56" s="2">
        <v>193522246</v>
      </c>
      <c r="D56" s="11">
        <f t="shared" si="3"/>
        <v>0.2735103475517851</v>
      </c>
      <c r="E56" s="2">
        <v>450518223</v>
      </c>
      <c r="F56" s="11">
        <f t="shared" si="3"/>
        <v>0.27206028140946287</v>
      </c>
      <c r="H56">
        <f t="shared" si="0"/>
        <v>50</v>
      </c>
      <c r="I56" t="s">
        <v>151</v>
      </c>
      <c r="J56" s="2">
        <v>282750867</v>
      </c>
      <c r="K56" s="11">
        <f t="shared" si="7"/>
        <v>0.3996196277286827</v>
      </c>
      <c r="L56" s="2">
        <v>646078499</v>
      </c>
      <c r="M56" s="11">
        <f t="shared" si="8"/>
        <v>0.3901558012017271</v>
      </c>
    </row>
    <row r="57" spans="1:13" x14ac:dyDescent="0.25">
      <c r="A57">
        <f t="shared" si="6"/>
        <v>54</v>
      </c>
      <c r="B57" t="s">
        <v>74</v>
      </c>
      <c r="C57" s="2">
        <v>236832713</v>
      </c>
      <c r="D57" s="11">
        <f t="shared" si="3"/>
        <v>0.33472222952735969</v>
      </c>
      <c r="E57" s="2">
        <v>561755583</v>
      </c>
      <c r="F57" s="11">
        <f t="shared" si="3"/>
        <v>0.33923462846100427</v>
      </c>
      <c r="H57">
        <f t="shared" si="0"/>
        <v>51</v>
      </c>
      <c r="I57" t="s">
        <v>350</v>
      </c>
      <c r="J57" s="2">
        <v>267634340</v>
      </c>
      <c r="K57" s="11">
        <f t="shared" si="7"/>
        <v>0.37825502164848068</v>
      </c>
      <c r="L57" s="2">
        <v>641622077</v>
      </c>
      <c r="M57" s="11">
        <f t="shared" si="8"/>
        <v>0.38746464386001994</v>
      </c>
    </row>
    <row r="58" spans="1:13" x14ac:dyDescent="0.25">
      <c r="A58">
        <f t="shared" si="6"/>
        <v>55</v>
      </c>
      <c r="B58" t="s">
        <v>75</v>
      </c>
      <c r="C58" s="2">
        <v>208577408</v>
      </c>
      <c r="D58" s="11">
        <f t="shared" si="3"/>
        <v>0.29478822477871858</v>
      </c>
      <c r="E58" s="2">
        <v>484089539</v>
      </c>
      <c r="F58" s="11">
        <f t="shared" si="3"/>
        <v>0.29233342733778189</v>
      </c>
      <c r="H58">
        <f t="shared" si="0"/>
        <v>52</v>
      </c>
      <c r="I58" t="s">
        <v>90</v>
      </c>
      <c r="J58" s="2">
        <v>284413640</v>
      </c>
      <c r="K58" s="11">
        <f t="shared" si="7"/>
        <v>0.40196967084015894</v>
      </c>
      <c r="L58" s="2">
        <v>637440679</v>
      </c>
      <c r="M58" s="11">
        <f t="shared" si="8"/>
        <v>0.3849395688275612</v>
      </c>
    </row>
    <row r="59" spans="1:13" x14ac:dyDescent="0.25">
      <c r="A59">
        <f t="shared" si="6"/>
        <v>56</v>
      </c>
      <c r="B59" t="s">
        <v>77</v>
      </c>
      <c r="C59" s="2">
        <v>508553416</v>
      </c>
      <c r="D59" s="11">
        <f t="shared" si="3"/>
        <v>0.71875262112660443</v>
      </c>
      <c r="E59" s="2">
        <v>1220777470</v>
      </c>
      <c r="F59" s="11">
        <f t="shared" si="3"/>
        <v>0.73720672121742803</v>
      </c>
      <c r="H59">
        <f t="shared" si="0"/>
        <v>53</v>
      </c>
      <c r="I59" t="s">
        <v>345</v>
      </c>
      <c r="J59" s="2">
        <v>260166736</v>
      </c>
      <c r="K59" s="11">
        <f t="shared" si="7"/>
        <v>0.36770085018945842</v>
      </c>
      <c r="L59" s="2">
        <v>634398208</v>
      </c>
      <c r="M59" s="11">
        <f t="shared" si="8"/>
        <v>0.38310227241160666</v>
      </c>
    </row>
    <row r="60" spans="1:13" x14ac:dyDescent="0.25">
      <c r="A60">
        <f t="shared" si="6"/>
        <v>57</v>
      </c>
      <c r="B60" t="s">
        <v>78</v>
      </c>
      <c r="C60" s="2">
        <v>137542434</v>
      </c>
      <c r="D60" s="11">
        <f t="shared" si="3"/>
        <v>0.1943925295619939</v>
      </c>
      <c r="E60" s="2">
        <v>320317390</v>
      </c>
      <c r="F60" s="11">
        <f t="shared" si="3"/>
        <v>0.19343421600893745</v>
      </c>
      <c r="H60">
        <f t="shared" si="0"/>
        <v>54</v>
      </c>
      <c r="I60" t="s">
        <v>68</v>
      </c>
      <c r="J60" s="2">
        <v>262694363</v>
      </c>
      <c r="K60" s="11">
        <f t="shared" si="7"/>
        <v>0.3712732154009043</v>
      </c>
      <c r="L60" s="2">
        <v>633473736</v>
      </c>
      <c r="M60" s="11">
        <f t="shared" si="8"/>
        <v>0.38254399951689361</v>
      </c>
    </row>
    <row r="61" spans="1:13" x14ac:dyDescent="0.25">
      <c r="A61">
        <f t="shared" si="6"/>
        <v>58</v>
      </c>
      <c r="B61" t="s">
        <v>79</v>
      </c>
      <c r="C61" s="2">
        <v>268462245</v>
      </c>
      <c r="D61" s="11">
        <f t="shared" si="3"/>
        <v>0.37942512270389045</v>
      </c>
      <c r="E61" s="2">
        <v>647111559</v>
      </c>
      <c r="F61" s="11">
        <f t="shared" si="3"/>
        <v>0.39077964854011288</v>
      </c>
      <c r="H61">
        <f t="shared" si="0"/>
        <v>55</v>
      </c>
      <c r="I61" t="s">
        <v>348</v>
      </c>
      <c r="J61" s="2">
        <v>275029488</v>
      </c>
      <c r="K61" s="11">
        <f t="shared" si="7"/>
        <v>0.38870678903690226</v>
      </c>
      <c r="L61" s="2">
        <v>628928901</v>
      </c>
      <c r="M61" s="11">
        <f t="shared" si="8"/>
        <v>0.37979945107038254</v>
      </c>
    </row>
    <row r="62" spans="1:13" x14ac:dyDescent="0.25">
      <c r="A62">
        <f t="shared" si="6"/>
        <v>59</v>
      </c>
      <c r="B62" t="s">
        <v>80</v>
      </c>
      <c r="C62" s="2">
        <v>156711219</v>
      </c>
      <c r="D62" s="11">
        <f t="shared" si="3"/>
        <v>0.22148430405233049</v>
      </c>
      <c r="E62" s="2">
        <v>363943963</v>
      </c>
      <c r="F62" s="11">
        <f t="shared" si="3"/>
        <v>0.21977956037319968</v>
      </c>
      <c r="H62">
        <f t="shared" si="0"/>
        <v>56</v>
      </c>
      <c r="I62" t="s">
        <v>115</v>
      </c>
      <c r="J62" s="2">
        <v>267082264</v>
      </c>
      <c r="K62" s="11">
        <f t="shared" si="7"/>
        <v>0.37747475735455038</v>
      </c>
      <c r="L62" s="2">
        <v>623789436</v>
      </c>
      <c r="M62" s="11">
        <f t="shared" si="8"/>
        <v>0.37669581569491833</v>
      </c>
    </row>
    <row r="63" spans="1:13" x14ac:dyDescent="0.25">
      <c r="A63">
        <f t="shared" si="6"/>
        <v>60</v>
      </c>
      <c r="B63" t="s">
        <v>83</v>
      </c>
      <c r="C63" s="2">
        <v>412458482</v>
      </c>
      <c r="D63" s="11">
        <f t="shared" si="3"/>
        <v>0.58293899070653443</v>
      </c>
      <c r="E63" s="2">
        <v>950475724</v>
      </c>
      <c r="F63" s="11">
        <f t="shared" si="3"/>
        <v>0.57397610072767902</v>
      </c>
      <c r="H63">
        <f t="shared" si="0"/>
        <v>57</v>
      </c>
      <c r="I63" t="s">
        <v>153</v>
      </c>
      <c r="J63" s="2">
        <v>276935387</v>
      </c>
      <c r="K63" s="11">
        <f t="shared" si="7"/>
        <v>0.39140044885464015</v>
      </c>
      <c r="L63" s="2">
        <v>621896523</v>
      </c>
      <c r="M63" s="11">
        <f t="shared" si="8"/>
        <v>0.37555271777529514</v>
      </c>
    </row>
    <row r="64" spans="1:13" x14ac:dyDescent="0.25">
      <c r="A64">
        <f t="shared" si="6"/>
        <v>61</v>
      </c>
      <c r="B64" t="s">
        <v>84</v>
      </c>
      <c r="C64" s="2">
        <v>140808095</v>
      </c>
      <c r="D64" s="11">
        <f t="shared" si="3"/>
        <v>0.19900797865664896</v>
      </c>
      <c r="E64" s="2">
        <v>331318120</v>
      </c>
      <c r="F64" s="11">
        <f t="shared" si="3"/>
        <v>0.20007736948579363</v>
      </c>
      <c r="H64">
        <f t="shared" si="0"/>
        <v>58</v>
      </c>
      <c r="I64" t="s">
        <v>121</v>
      </c>
      <c r="J64" s="2">
        <v>263906155</v>
      </c>
      <c r="K64" s="11">
        <f t="shared" si="7"/>
        <v>0.37298587458056509</v>
      </c>
      <c r="L64" s="2">
        <v>618240280</v>
      </c>
      <c r="M64" s="11">
        <f t="shared" si="8"/>
        <v>0.37334477490262385</v>
      </c>
    </row>
    <row r="65" spans="1:13" x14ac:dyDescent="0.25">
      <c r="A65">
        <f t="shared" si="6"/>
        <v>62</v>
      </c>
      <c r="B65" t="s">
        <v>85</v>
      </c>
      <c r="C65" s="2">
        <v>205025699</v>
      </c>
      <c r="D65" s="11">
        <f t="shared" si="3"/>
        <v>0.28976849612699135</v>
      </c>
      <c r="E65" s="2">
        <v>472578898</v>
      </c>
      <c r="F65" s="11">
        <f t="shared" si="3"/>
        <v>0.28538234729309458</v>
      </c>
      <c r="H65">
        <f t="shared" si="0"/>
        <v>59</v>
      </c>
      <c r="I65" t="s">
        <v>59</v>
      </c>
      <c r="J65" s="2">
        <v>241934611</v>
      </c>
      <c r="K65" s="11">
        <f t="shared" si="7"/>
        <v>0.34193288320669823</v>
      </c>
      <c r="L65" s="2">
        <v>616187924</v>
      </c>
      <c r="M65" s="11">
        <f t="shared" si="8"/>
        <v>0.37210539207101662</v>
      </c>
    </row>
    <row r="66" spans="1:13" x14ac:dyDescent="0.25">
      <c r="A66">
        <f t="shared" si="6"/>
        <v>63</v>
      </c>
      <c r="B66" t="s">
        <v>86</v>
      </c>
      <c r="C66" s="2">
        <v>181956474</v>
      </c>
      <c r="D66" s="11">
        <f t="shared" si="3"/>
        <v>0.25716412180870074</v>
      </c>
      <c r="E66" s="2">
        <v>418614722</v>
      </c>
      <c r="F66" s="11">
        <f t="shared" si="3"/>
        <v>0.25279430055255292</v>
      </c>
      <c r="H66">
        <f t="shared" si="0"/>
        <v>60</v>
      </c>
      <c r="I66" t="s">
        <v>225</v>
      </c>
      <c r="J66" s="2">
        <v>261840378</v>
      </c>
      <c r="K66" s="11">
        <f t="shared" si="7"/>
        <v>0.37006625475952143</v>
      </c>
      <c r="L66" s="2">
        <v>612765463</v>
      </c>
      <c r="M66" s="11">
        <f t="shared" si="8"/>
        <v>0.370038626166249</v>
      </c>
    </row>
    <row r="67" spans="1:13" x14ac:dyDescent="0.25">
      <c r="A67">
        <f t="shared" si="6"/>
        <v>64</v>
      </c>
      <c r="B67" t="s">
        <v>87</v>
      </c>
      <c r="C67" s="2">
        <v>198031115</v>
      </c>
      <c r="D67" s="11">
        <f t="shared" si="3"/>
        <v>0.27988285692859061</v>
      </c>
      <c r="E67" s="2">
        <v>468003434</v>
      </c>
      <c r="F67" s="11">
        <f t="shared" si="3"/>
        <v>0.28261930251517253</v>
      </c>
      <c r="H67">
        <f t="shared" si="0"/>
        <v>61</v>
      </c>
      <c r="I67" t="s">
        <v>125</v>
      </c>
      <c r="J67" s="2">
        <v>257064766</v>
      </c>
      <c r="K67" s="11">
        <f t="shared" si="7"/>
        <v>0.36331675011656439</v>
      </c>
      <c r="L67" s="2">
        <v>597595240</v>
      </c>
      <c r="M67" s="11">
        <f t="shared" si="8"/>
        <v>0.36087758688366195</v>
      </c>
    </row>
    <row r="68" spans="1:13" x14ac:dyDescent="0.25">
      <c r="A68">
        <f t="shared" si="6"/>
        <v>65</v>
      </c>
      <c r="B68" t="s">
        <v>88</v>
      </c>
      <c r="C68" s="2">
        <v>169457721</v>
      </c>
      <c r="D68" s="11">
        <f t="shared" si="3"/>
        <v>0.23949928819058572</v>
      </c>
      <c r="E68" s="2">
        <v>392835095</v>
      </c>
      <c r="F68" s="11">
        <f t="shared" si="3"/>
        <v>0.23722642289924212</v>
      </c>
      <c r="H68">
        <f t="shared" si="0"/>
        <v>62</v>
      </c>
      <c r="I68" t="s">
        <v>22</v>
      </c>
      <c r="J68" s="2">
        <v>261525264</v>
      </c>
      <c r="K68" s="11">
        <f t="shared" si="7"/>
        <v>0.36962089542001464</v>
      </c>
      <c r="L68" s="2">
        <v>595933839</v>
      </c>
      <c r="M68" s="11">
        <f t="shared" si="8"/>
        <v>0.35987429511760621</v>
      </c>
    </row>
    <row r="69" spans="1:13" x14ac:dyDescent="0.25">
      <c r="A69">
        <f t="shared" si="6"/>
        <v>66</v>
      </c>
      <c r="B69" t="s">
        <v>89</v>
      </c>
      <c r="C69" s="2">
        <v>140859522</v>
      </c>
      <c r="D69" s="11">
        <f t="shared" ref="D69:F132" si="9">+C69/C$306*100</f>
        <v>0.19908066185940357</v>
      </c>
      <c r="E69" s="2">
        <v>335199876</v>
      </c>
      <c r="F69" s="11">
        <f t="shared" si="9"/>
        <v>0.20242149581811048</v>
      </c>
      <c r="H69">
        <f t="shared" si="0"/>
        <v>63</v>
      </c>
      <c r="I69" t="s">
        <v>235</v>
      </c>
      <c r="J69" s="2">
        <v>261016562</v>
      </c>
      <c r="K69" s="11">
        <f t="shared" si="7"/>
        <v>0.36890193280100758</v>
      </c>
      <c r="L69" s="2">
        <v>592500179</v>
      </c>
      <c r="M69" s="11">
        <f t="shared" si="8"/>
        <v>0.3578007663274857</v>
      </c>
    </row>
    <row r="70" spans="1:13" x14ac:dyDescent="0.25">
      <c r="A70">
        <f t="shared" ref="A70:A133" si="10">+A69+1</f>
        <v>67</v>
      </c>
      <c r="B70" t="s">
        <v>90</v>
      </c>
      <c r="C70" s="2">
        <v>284413640</v>
      </c>
      <c r="D70" s="11">
        <f t="shared" si="9"/>
        <v>0.40196967084015894</v>
      </c>
      <c r="E70" s="2">
        <v>637440679</v>
      </c>
      <c r="F70" s="11">
        <f t="shared" si="9"/>
        <v>0.3849395688275612</v>
      </c>
      <c r="H70">
        <f t="shared" si="0"/>
        <v>64</v>
      </c>
      <c r="I70" t="s">
        <v>131</v>
      </c>
      <c r="J70" s="2">
        <v>240295264</v>
      </c>
      <c r="K70" s="11">
        <f t="shared" si="7"/>
        <v>0.33961594870952433</v>
      </c>
      <c r="L70" s="2">
        <v>587204887</v>
      </c>
      <c r="M70" s="11">
        <f t="shared" si="8"/>
        <v>0.35460302968084784</v>
      </c>
    </row>
    <row r="71" spans="1:13" x14ac:dyDescent="0.25">
      <c r="A71">
        <f t="shared" si="10"/>
        <v>68</v>
      </c>
      <c r="B71" t="s">
        <v>91</v>
      </c>
      <c r="C71" s="2">
        <v>167902596</v>
      </c>
      <c r="D71" s="11">
        <f t="shared" si="9"/>
        <v>0.237301386977531</v>
      </c>
      <c r="E71" s="2">
        <v>381896415</v>
      </c>
      <c r="F71" s="11">
        <f t="shared" si="9"/>
        <v>0.23062074036051811</v>
      </c>
      <c r="H71">
        <f t="shared" ref="H71:H134" si="11">+H70+1</f>
        <v>65</v>
      </c>
      <c r="I71" t="s">
        <v>106</v>
      </c>
      <c r="J71" s="2">
        <v>267783944</v>
      </c>
      <c r="K71" s="11">
        <f t="shared" ref="K71:K134" si="12">+J71/J$309*100</f>
        <v>0.37846646112317106</v>
      </c>
      <c r="L71" s="2">
        <v>585294500</v>
      </c>
      <c r="M71" s="11">
        <f t="shared" ref="M71:M134" si="13">+L71/L$309*100</f>
        <v>0.35344937951025091</v>
      </c>
    </row>
    <row r="72" spans="1:13" x14ac:dyDescent="0.25">
      <c r="A72">
        <f t="shared" si="10"/>
        <v>69</v>
      </c>
      <c r="B72" t="s">
        <v>92</v>
      </c>
      <c r="C72" s="2">
        <v>176171305</v>
      </c>
      <c r="D72" s="11">
        <f t="shared" si="9"/>
        <v>0.24898778231005816</v>
      </c>
      <c r="E72" s="2">
        <v>423926615</v>
      </c>
      <c r="F72" s="11">
        <f t="shared" si="9"/>
        <v>0.25600206226033395</v>
      </c>
      <c r="H72">
        <f t="shared" si="11"/>
        <v>66</v>
      </c>
      <c r="I72" t="s">
        <v>165</v>
      </c>
      <c r="J72" s="2">
        <v>242263511</v>
      </c>
      <c r="K72" s="11">
        <f t="shared" si="12"/>
        <v>0.34239772668164314</v>
      </c>
      <c r="L72" s="2">
        <v>577626822</v>
      </c>
      <c r="M72" s="11">
        <f t="shared" si="13"/>
        <v>0.34881899936592287</v>
      </c>
    </row>
    <row r="73" spans="1:13" x14ac:dyDescent="0.25">
      <c r="A73">
        <f t="shared" si="10"/>
        <v>70</v>
      </c>
      <c r="B73" t="s">
        <v>94</v>
      </c>
      <c r="C73" s="2">
        <v>172595630</v>
      </c>
      <c r="D73" s="11">
        <f t="shared" si="9"/>
        <v>0.24393418184707974</v>
      </c>
      <c r="E73" s="2">
        <v>406533467</v>
      </c>
      <c r="F73" s="11">
        <f t="shared" si="9"/>
        <v>0.24549863643225944</v>
      </c>
      <c r="H73">
        <f t="shared" si="11"/>
        <v>67</v>
      </c>
      <c r="I73" t="s">
        <v>332</v>
      </c>
      <c r="J73" s="2">
        <v>247835162</v>
      </c>
      <c r="K73" s="11">
        <f t="shared" si="12"/>
        <v>0.35027229528006282</v>
      </c>
      <c r="L73" s="2">
        <v>577309810</v>
      </c>
      <c r="M73" s="11">
        <f t="shared" si="13"/>
        <v>0.34862756121863581</v>
      </c>
    </row>
    <row r="74" spans="1:13" x14ac:dyDescent="0.25">
      <c r="A74">
        <f t="shared" si="10"/>
        <v>71</v>
      </c>
      <c r="B74" t="s">
        <v>95</v>
      </c>
      <c r="C74" s="2">
        <v>140380664</v>
      </c>
      <c r="D74" s="11">
        <f t="shared" si="9"/>
        <v>0.1984038785917685</v>
      </c>
      <c r="E74" s="2">
        <v>326903438</v>
      </c>
      <c r="F74" s="11">
        <f t="shared" si="9"/>
        <v>0.19741141821914915</v>
      </c>
      <c r="H74">
        <f t="shared" si="11"/>
        <v>68</v>
      </c>
      <c r="I74" t="s">
        <v>30</v>
      </c>
      <c r="J74" s="2">
        <v>244090471</v>
      </c>
      <c r="K74" s="11">
        <f t="shared" si="12"/>
        <v>0.34497981982541126</v>
      </c>
      <c r="L74" s="2">
        <v>569022372</v>
      </c>
      <c r="M74" s="11">
        <f t="shared" si="13"/>
        <v>0.34362291856638183</v>
      </c>
    </row>
    <row r="75" spans="1:13" x14ac:dyDescent="0.25">
      <c r="A75">
        <f t="shared" si="10"/>
        <v>72</v>
      </c>
      <c r="B75" t="s">
        <v>96</v>
      </c>
      <c r="C75" s="2">
        <v>179269857</v>
      </c>
      <c r="D75" s="11">
        <f t="shared" si="9"/>
        <v>0.25336705162893164</v>
      </c>
      <c r="E75" s="2">
        <v>448807711</v>
      </c>
      <c r="F75" s="11">
        <f t="shared" si="9"/>
        <v>0.27102733234699117</v>
      </c>
      <c r="H75">
        <f t="shared" si="11"/>
        <v>69</v>
      </c>
      <c r="I75" t="s">
        <v>357</v>
      </c>
      <c r="J75" s="2">
        <v>262070262</v>
      </c>
      <c r="K75" s="11">
        <f t="shared" si="12"/>
        <v>0.37039115618060453</v>
      </c>
      <c r="L75" s="2">
        <v>566151912</v>
      </c>
      <c r="M75" s="11">
        <f t="shared" si="13"/>
        <v>0.34188949666354662</v>
      </c>
    </row>
    <row r="76" spans="1:13" x14ac:dyDescent="0.25">
      <c r="A76">
        <f t="shared" si="10"/>
        <v>73</v>
      </c>
      <c r="B76" t="s">
        <v>97</v>
      </c>
      <c r="C76" s="2">
        <v>1002625332</v>
      </c>
      <c r="D76" s="11">
        <f t="shared" si="9"/>
        <v>1.4170381374115713</v>
      </c>
      <c r="E76" s="2">
        <v>2313353903</v>
      </c>
      <c r="F76" s="11">
        <f t="shared" si="9"/>
        <v>1.3969950197771672</v>
      </c>
      <c r="H76">
        <f t="shared" si="11"/>
        <v>70</v>
      </c>
      <c r="I76" t="s">
        <v>74</v>
      </c>
      <c r="J76" s="2">
        <v>236832713</v>
      </c>
      <c r="K76" s="11">
        <f t="shared" si="12"/>
        <v>0.33472222952735969</v>
      </c>
      <c r="L76" s="2">
        <v>561755583</v>
      </c>
      <c r="M76" s="11">
        <f t="shared" si="13"/>
        <v>0.33923462846100427</v>
      </c>
    </row>
    <row r="77" spans="1:13" x14ac:dyDescent="0.25">
      <c r="A77">
        <f t="shared" si="10"/>
        <v>74</v>
      </c>
      <c r="B77" t="s">
        <v>98</v>
      </c>
      <c r="C77" s="2">
        <v>181847402</v>
      </c>
      <c r="D77" s="11">
        <f t="shared" si="9"/>
        <v>0.25700996733165843</v>
      </c>
      <c r="E77" s="2">
        <v>408457901</v>
      </c>
      <c r="F77" s="11">
        <f t="shared" si="9"/>
        <v>0.24666076934690057</v>
      </c>
      <c r="H77">
        <f t="shared" si="11"/>
        <v>71</v>
      </c>
      <c r="I77" t="s">
        <v>303</v>
      </c>
      <c r="J77" s="2">
        <v>232476391</v>
      </c>
      <c r="K77" s="11">
        <f t="shared" si="12"/>
        <v>0.32856531904861563</v>
      </c>
      <c r="L77" s="2">
        <v>556588900</v>
      </c>
      <c r="M77" s="11">
        <f t="shared" si="13"/>
        <v>0.33611455659893114</v>
      </c>
    </row>
    <row r="78" spans="1:13" x14ac:dyDescent="0.25">
      <c r="A78">
        <f t="shared" si="10"/>
        <v>75</v>
      </c>
      <c r="B78" t="s">
        <v>99</v>
      </c>
      <c r="C78" s="2">
        <v>187694396</v>
      </c>
      <c r="D78" s="11">
        <f t="shared" si="9"/>
        <v>0.26527368581430366</v>
      </c>
      <c r="E78" s="2">
        <v>492467743</v>
      </c>
      <c r="F78" s="11">
        <f t="shared" si="9"/>
        <v>0.2973928820314623</v>
      </c>
      <c r="H78">
        <f t="shared" si="11"/>
        <v>72</v>
      </c>
      <c r="I78" t="s">
        <v>190</v>
      </c>
      <c r="J78" s="2">
        <v>238732853</v>
      </c>
      <c r="K78" s="11">
        <f t="shared" si="12"/>
        <v>0.33740774999097112</v>
      </c>
      <c r="L78" s="2">
        <v>556098060</v>
      </c>
      <c r="M78" s="11">
        <f t="shared" si="13"/>
        <v>0.33581814668317278</v>
      </c>
    </row>
    <row r="79" spans="1:13" x14ac:dyDescent="0.25">
      <c r="A79">
        <f t="shared" si="10"/>
        <v>76</v>
      </c>
      <c r="B79" t="s">
        <v>100</v>
      </c>
      <c r="C79" s="2">
        <v>177773632</v>
      </c>
      <c r="D79" s="11">
        <f t="shared" si="9"/>
        <v>0.25125239541640676</v>
      </c>
      <c r="E79" s="2">
        <v>414296685</v>
      </c>
      <c r="F79" s="11">
        <f t="shared" si="9"/>
        <v>0.25018671155530059</v>
      </c>
      <c r="H79">
        <f t="shared" si="11"/>
        <v>73</v>
      </c>
      <c r="I79" t="s">
        <v>282</v>
      </c>
      <c r="J79" s="2">
        <v>228399843</v>
      </c>
      <c r="K79" s="11">
        <f t="shared" si="12"/>
        <v>0.32280382090906046</v>
      </c>
      <c r="L79" s="2">
        <v>534059017</v>
      </c>
      <c r="M79" s="11">
        <f t="shared" si="13"/>
        <v>0.32250914399589359</v>
      </c>
    </row>
    <row r="80" spans="1:13" x14ac:dyDescent="0.25">
      <c r="A80">
        <f t="shared" si="10"/>
        <v>77</v>
      </c>
      <c r="B80" t="s">
        <v>101</v>
      </c>
      <c r="C80" s="2">
        <v>173064587</v>
      </c>
      <c r="D80" s="11">
        <f t="shared" si="9"/>
        <v>0.24459697175732523</v>
      </c>
      <c r="E80" s="2">
        <v>408251747</v>
      </c>
      <c r="F80" s="11">
        <f t="shared" si="9"/>
        <v>0.24653627645762252</v>
      </c>
      <c r="H80">
        <f t="shared" si="11"/>
        <v>74</v>
      </c>
      <c r="I80" t="s">
        <v>162</v>
      </c>
      <c r="J80" s="2">
        <v>246453158</v>
      </c>
      <c r="K80" s="11">
        <f t="shared" si="12"/>
        <v>0.34831907076882002</v>
      </c>
      <c r="L80" s="2">
        <v>533961604</v>
      </c>
      <c r="M80" s="11">
        <f t="shared" si="13"/>
        <v>0.32245031794438234</v>
      </c>
    </row>
    <row r="81" spans="1:13" x14ac:dyDescent="0.25">
      <c r="A81">
        <f t="shared" si="10"/>
        <v>78</v>
      </c>
      <c r="B81" t="s">
        <v>102</v>
      </c>
      <c r="C81" s="2">
        <v>157616397</v>
      </c>
      <c r="D81" s="11">
        <f t="shared" si="9"/>
        <v>0.22276361717779017</v>
      </c>
      <c r="E81" s="2">
        <v>368128299</v>
      </c>
      <c r="F81" s="11">
        <f t="shared" si="9"/>
        <v>0.22230640961381684</v>
      </c>
      <c r="H81">
        <f t="shared" si="11"/>
        <v>75</v>
      </c>
      <c r="I81" t="s">
        <v>150</v>
      </c>
      <c r="J81" s="2">
        <v>224739739</v>
      </c>
      <c r="K81" s="11">
        <f t="shared" si="12"/>
        <v>0.31763089460313243</v>
      </c>
      <c r="L81" s="2">
        <v>530899936</v>
      </c>
      <c r="M81" s="11">
        <f t="shared" si="13"/>
        <v>0.32060142878710107</v>
      </c>
    </row>
    <row r="82" spans="1:13" x14ac:dyDescent="0.25">
      <c r="A82">
        <f t="shared" si="10"/>
        <v>79</v>
      </c>
      <c r="B82" t="s">
        <v>103</v>
      </c>
      <c r="C82" s="2">
        <v>168495911</v>
      </c>
      <c r="D82" s="11">
        <f t="shared" si="9"/>
        <v>0.23813993549178136</v>
      </c>
      <c r="E82" s="2">
        <v>386434851</v>
      </c>
      <c r="F82" s="11">
        <f t="shared" si="9"/>
        <v>0.23336142455992029</v>
      </c>
      <c r="H82">
        <f t="shared" si="11"/>
        <v>76</v>
      </c>
      <c r="I82" t="s">
        <v>172</v>
      </c>
      <c r="J82" s="2">
        <v>360476091</v>
      </c>
      <c r="K82" s="11">
        <f t="shared" si="12"/>
        <v>0.50947083847672436</v>
      </c>
      <c r="L82" s="2">
        <v>529703626</v>
      </c>
      <c r="M82" s="11">
        <f t="shared" si="13"/>
        <v>0.31987899755427401</v>
      </c>
    </row>
    <row r="83" spans="1:13" x14ac:dyDescent="0.25">
      <c r="A83">
        <f t="shared" si="10"/>
        <v>80</v>
      </c>
      <c r="B83" t="s">
        <v>105</v>
      </c>
      <c r="C83" s="2">
        <v>182753032</v>
      </c>
      <c r="D83" s="11">
        <f t="shared" si="9"/>
        <v>0.25828991928123085</v>
      </c>
      <c r="E83" s="2">
        <v>436248260</v>
      </c>
      <c r="F83" s="11">
        <f t="shared" si="9"/>
        <v>0.26344289380718017</v>
      </c>
      <c r="H83">
        <f t="shared" si="11"/>
        <v>77</v>
      </c>
      <c r="I83" t="s">
        <v>353</v>
      </c>
      <c r="J83" s="2">
        <v>227383752</v>
      </c>
      <c r="K83" s="11">
        <f t="shared" si="12"/>
        <v>0.32136775137029416</v>
      </c>
      <c r="L83" s="2">
        <v>529184878</v>
      </c>
      <c r="M83" s="11">
        <f t="shared" si="13"/>
        <v>0.31956573447265924</v>
      </c>
    </row>
    <row r="84" spans="1:13" x14ac:dyDescent="0.25">
      <c r="A84">
        <f t="shared" si="10"/>
        <v>81</v>
      </c>
      <c r="B84" t="s">
        <v>106</v>
      </c>
      <c r="C84" s="2">
        <v>267783944</v>
      </c>
      <c r="D84" s="11">
        <f t="shared" si="9"/>
        <v>0.37846646112317106</v>
      </c>
      <c r="E84" s="2">
        <v>585294500</v>
      </c>
      <c r="F84" s="11">
        <f t="shared" si="9"/>
        <v>0.35344937951025091</v>
      </c>
      <c r="H84">
        <f t="shared" si="11"/>
        <v>78</v>
      </c>
      <c r="I84" t="s">
        <v>249</v>
      </c>
      <c r="J84" s="2">
        <v>234555998</v>
      </c>
      <c r="K84" s="11">
        <f t="shared" si="12"/>
        <v>0.33150448519151537</v>
      </c>
      <c r="L84" s="2">
        <v>526959278</v>
      </c>
      <c r="M84" s="11">
        <f t="shared" si="13"/>
        <v>0.31822173254023373</v>
      </c>
    </row>
    <row r="85" spans="1:13" x14ac:dyDescent="0.25">
      <c r="A85">
        <f t="shared" si="10"/>
        <v>82</v>
      </c>
      <c r="B85" t="s">
        <v>107</v>
      </c>
      <c r="C85" s="2">
        <v>140838515</v>
      </c>
      <c r="D85" s="11">
        <f t="shared" si="9"/>
        <v>0.19905097208476638</v>
      </c>
      <c r="E85" s="2">
        <v>328337488</v>
      </c>
      <c r="F85" s="11">
        <f t="shared" si="9"/>
        <v>0.19827741658866513</v>
      </c>
      <c r="H85">
        <f t="shared" si="11"/>
        <v>79</v>
      </c>
      <c r="I85" t="s">
        <v>44</v>
      </c>
      <c r="J85" s="2">
        <v>220431185</v>
      </c>
      <c r="K85" s="11">
        <f t="shared" si="12"/>
        <v>0.31154149596115077</v>
      </c>
      <c r="L85" s="2">
        <v>522835331</v>
      </c>
      <c r="M85" s="11">
        <f t="shared" si="13"/>
        <v>0.31573135118813972</v>
      </c>
    </row>
    <row r="86" spans="1:13" x14ac:dyDescent="0.25">
      <c r="A86">
        <f t="shared" si="10"/>
        <v>83</v>
      </c>
      <c r="B86" t="s">
        <v>108</v>
      </c>
      <c r="C86" s="2">
        <v>169465995</v>
      </c>
      <c r="D86" s="11">
        <f t="shared" si="9"/>
        <v>0.239510982063835</v>
      </c>
      <c r="E86" s="2">
        <v>383841867</v>
      </c>
      <c r="F86" s="11">
        <f t="shared" si="9"/>
        <v>0.23179556568736978</v>
      </c>
      <c r="H86">
        <f t="shared" si="11"/>
        <v>80</v>
      </c>
      <c r="I86" t="s">
        <v>58</v>
      </c>
      <c r="J86" s="2">
        <v>238376376</v>
      </c>
      <c r="K86" s="11">
        <f t="shared" si="12"/>
        <v>0.33690393117851164</v>
      </c>
      <c r="L86" s="2">
        <v>519998847</v>
      </c>
      <c r="M86" s="11">
        <f t="shared" si="13"/>
        <v>0.31401844681300761</v>
      </c>
    </row>
    <row r="87" spans="1:13" x14ac:dyDescent="0.25">
      <c r="A87">
        <f t="shared" si="10"/>
        <v>84</v>
      </c>
      <c r="B87" t="s">
        <v>109</v>
      </c>
      <c r="C87" s="2">
        <v>146128889</v>
      </c>
      <c r="D87" s="11">
        <f t="shared" si="9"/>
        <v>0.20652800411248956</v>
      </c>
      <c r="E87" s="2">
        <v>338543619</v>
      </c>
      <c r="F87" s="11">
        <f t="shared" si="9"/>
        <v>0.20444072526344392</v>
      </c>
      <c r="H87">
        <f t="shared" si="11"/>
        <v>81</v>
      </c>
      <c r="I87" t="s">
        <v>266</v>
      </c>
      <c r="J87" s="2">
        <v>224924380</v>
      </c>
      <c r="K87" s="11">
        <f t="shared" si="12"/>
        <v>0.31789185283985272</v>
      </c>
      <c r="L87" s="2">
        <v>518377565</v>
      </c>
      <c r="M87" s="11">
        <f t="shared" si="13"/>
        <v>0.31303938222772426</v>
      </c>
    </row>
    <row r="88" spans="1:13" x14ac:dyDescent="0.25">
      <c r="A88">
        <f t="shared" si="10"/>
        <v>85</v>
      </c>
      <c r="B88" t="s">
        <v>110</v>
      </c>
      <c r="C88" s="2">
        <v>123515246</v>
      </c>
      <c r="D88" s="11">
        <f t="shared" si="9"/>
        <v>0.17456751644668403</v>
      </c>
      <c r="E88" s="2">
        <v>288285768</v>
      </c>
      <c r="F88" s="11">
        <f t="shared" si="9"/>
        <v>0.17409086506235091</v>
      </c>
      <c r="H88">
        <f t="shared" si="11"/>
        <v>82</v>
      </c>
      <c r="I88" t="s">
        <v>33</v>
      </c>
      <c r="J88" s="2">
        <v>211437246</v>
      </c>
      <c r="K88" s="11">
        <f t="shared" si="12"/>
        <v>0.29883011299306789</v>
      </c>
      <c r="L88" s="2">
        <v>510784372</v>
      </c>
      <c r="M88" s="11">
        <f t="shared" si="13"/>
        <v>0.30845398230622906</v>
      </c>
    </row>
    <row r="89" spans="1:13" x14ac:dyDescent="0.25">
      <c r="A89">
        <f t="shared" si="10"/>
        <v>86</v>
      </c>
      <c r="B89" t="s">
        <v>111</v>
      </c>
      <c r="C89" s="2">
        <v>147046130</v>
      </c>
      <c r="D89" s="11">
        <f t="shared" si="9"/>
        <v>0.20782436620978947</v>
      </c>
      <c r="E89" s="2">
        <v>342327582</v>
      </c>
      <c r="F89" s="11">
        <f t="shared" si="9"/>
        <v>0.20672579606872188</v>
      </c>
      <c r="H89">
        <f t="shared" si="11"/>
        <v>83</v>
      </c>
      <c r="I89" t="s">
        <v>157</v>
      </c>
      <c r="J89" s="2">
        <v>216172240</v>
      </c>
      <c r="K89" s="11">
        <f t="shared" si="12"/>
        <v>0.30552221109219607</v>
      </c>
      <c r="L89" s="2">
        <v>509725751</v>
      </c>
      <c r="M89" s="11">
        <f t="shared" si="13"/>
        <v>0.30781469911531145</v>
      </c>
    </row>
    <row r="90" spans="1:13" x14ac:dyDescent="0.25">
      <c r="A90">
        <f t="shared" si="10"/>
        <v>87</v>
      </c>
      <c r="B90" t="s">
        <v>112</v>
      </c>
      <c r="C90" s="2">
        <v>215443844</v>
      </c>
      <c r="D90" s="11">
        <f t="shared" si="9"/>
        <v>0.30449274886119582</v>
      </c>
      <c r="E90" s="2">
        <v>486783136</v>
      </c>
      <c r="F90" s="11">
        <f t="shared" si="9"/>
        <v>0.29396004468733961</v>
      </c>
      <c r="H90">
        <f t="shared" si="11"/>
        <v>84</v>
      </c>
      <c r="I90" t="s">
        <v>31</v>
      </c>
      <c r="J90" s="2">
        <v>223052325</v>
      </c>
      <c r="K90" s="11">
        <f t="shared" si="12"/>
        <v>0.31524602568421883</v>
      </c>
      <c r="L90" s="2">
        <v>509083657</v>
      </c>
      <c r="M90" s="11">
        <f t="shared" si="13"/>
        <v>0.30742694948518978</v>
      </c>
    </row>
    <row r="91" spans="1:13" x14ac:dyDescent="0.25">
      <c r="A91">
        <f t="shared" si="10"/>
        <v>88</v>
      </c>
      <c r="B91" t="s">
        <v>113</v>
      </c>
      <c r="C91" s="2">
        <v>206983238</v>
      </c>
      <c r="D91" s="11">
        <f t="shared" si="9"/>
        <v>0.29253514018628046</v>
      </c>
      <c r="E91" s="2">
        <v>454381817</v>
      </c>
      <c r="F91" s="11">
        <f t="shared" si="9"/>
        <v>0.27439344001932425</v>
      </c>
      <c r="H91">
        <f t="shared" si="11"/>
        <v>85</v>
      </c>
      <c r="I91" t="s">
        <v>210</v>
      </c>
      <c r="J91" s="2">
        <v>217334132</v>
      </c>
      <c r="K91" s="11">
        <f t="shared" si="12"/>
        <v>0.3071643452204742</v>
      </c>
      <c r="L91" s="2">
        <v>506438804</v>
      </c>
      <c r="M91" s="11">
        <f t="shared" si="13"/>
        <v>0.305829767806999</v>
      </c>
    </row>
    <row r="92" spans="1:13" x14ac:dyDescent="0.25">
      <c r="A92">
        <f t="shared" si="10"/>
        <v>89</v>
      </c>
      <c r="B92" t="s">
        <v>114</v>
      </c>
      <c r="C92" s="2">
        <v>121117641</v>
      </c>
      <c r="D92" s="11">
        <f t="shared" si="9"/>
        <v>0.17117891492723958</v>
      </c>
      <c r="E92" s="2">
        <v>282875831</v>
      </c>
      <c r="F92" s="11">
        <f t="shared" si="9"/>
        <v>0.17082389625290617</v>
      </c>
      <c r="H92">
        <f t="shared" si="11"/>
        <v>86</v>
      </c>
      <c r="I92" t="s">
        <v>60</v>
      </c>
      <c r="J92" s="2">
        <v>207029800</v>
      </c>
      <c r="K92" s="11">
        <f t="shared" si="12"/>
        <v>0.2926009475498571</v>
      </c>
      <c r="L92" s="2">
        <v>501269735</v>
      </c>
      <c r="M92" s="11">
        <f t="shared" si="13"/>
        <v>0.30270825508016547</v>
      </c>
    </row>
    <row r="93" spans="1:13" x14ac:dyDescent="0.25">
      <c r="A93">
        <f t="shared" si="10"/>
        <v>90</v>
      </c>
      <c r="B93" t="s">
        <v>115</v>
      </c>
      <c r="C93" s="2">
        <v>267082264</v>
      </c>
      <c r="D93" s="11">
        <f t="shared" si="9"/>
        <v>0.37747475735455038</v>
      </c>
      <c r="E93" s="2">
        <v>623789436</v>
      </c>
      <c r="F93" s="11">
        <f t="shared" si="9"/>
        <v>0.37669581569491833</v>
      </c>
      <c r="H93">
        <f t="shared" si="11"/>
        <v>87</v>
      </c>
      <c r="I93" t="s">
        <v>137</v>
      </c>
      <c r="J93" s="2">
        <v>202097478</v>
      </c>
      <c r="K93" s="11">
        <f t="shared" si="12"/>
        <v>0.28562996032569421</v>
      </c>
      <c r="L93" s="2">
        <v>501076068</v>
      </c>
      <c r="M93" s="11">
        <f t="shared" si="13"/>
        <v>0.30259130287750235</v>
      </c>
    </row>
    <row r="94" spans="1:13" x14ac:dyDescent="0.25">
      <c r="A94">
        <f t="shared" si="10"/>
        <v>91</v>
      </c>
      <c r="B94" t="s">
        <v>116</v>
      </c>
      <c r="C94" s="2">
        <v>121751862</v>
      </c>
      <c r="D94" s="11">
        <f t="shared" si="9"/>
        <v>0.17207527702369149</v>
      </c>
      <c r="E94" s="2">
        <v>284335255</v>
      </c>
      <c r="F94" s="11">
        <f t="shared" si="9"/>
        <v>0.17170521754883902</v>
      </c>
      <c r="H94">
        <f t="shared" si="11"/>
        <v>88</v>
      </c>
      <c r="I94" t="s">
        <v>351</v>
      </c>
      <c r="J94" s="2">
        <v>209348288</v>
      </c>
      <c r="K94" s="11">
        <f t="shared" si="12"/>
        <v>0.29587773082300417</v>
      </c>
      <c r="L94" s="2">
        <v>497831966</v>
      </c>
      <c r="M94" s="11">
        <f t="shared" si="13"/>
        <v>0.30063224493493163</v>
      </c>
    </row>
    <row r="95" spans="1:13" x14ac:dyDescent="0.25">
      <c r="A95">
        <f t="shared" si="10"/>
        <v>92</v>
      </c>
      <c r="B95" t="s">
        <v>117</v>
      </c>
      <c r="C95" s="2">
        <v>153684523</v>
      </c>
      <c r="D95" s="11">
        <f t="shared" si="9"/>
        <v>0.21720659080744806</v>
      </c>
      <c r="E95" s="2">
        <v>357324576</v>
      </c>
      <c r="F95" s="11">
        <f t="shared" si="9"/>
        <v>0.21578222530873517</v>
      </c>
      <c r="H95">
        <f t="shared" si="11"/>
        <v>89</v>
      </c>
      <c r="I95" t="s">
        <v>27</v>
      </c>
      <c r="J95" s="2">
        <v>235050708</v>
      </c>
      <c r="K95" s="11">
        <f t="shared" si="12"/>
        <v>0.33220367252958166</v>
      </c>
      <c r="L95" s="2">
        <v>497523951</v>
      </c>
      <c r="M95" s="11">
        <f t="shared" si="13"/>
        <v>0.30044623992270297</v>
      </c>
    </row>
    <row r="96" spans="1:13" x14ac:dyDescent="0.25">
      <c r="A96">
        <f t="shared" si="10"/>
        <v>93</v>
      </c>
      <c r="B96" t="s">
        <v>118</v>
      </c>
      <c r="C96" s="2">
        <v>141258015</v>
      </c>
      <c r="D96" s="11">
        <f t="shared" si="9"/>
        <v>0.19964386304779277</v>
      </c>
      <c r="E96" s="2">
        <v>327372231</v>
      </c>
      <c r="F96" s="11">
        <f t="shared" si="9"/>
        <v>0.19769451432712343</v>
      </c>
      <c r="H96">
        <f t="shared" si="11"/>
        <v>90</v>
      </c>
      <c r="I96" t="s">
        <v>349</v>
      </c>
      <c r="J96" s="2">
        <v>214084263</v>
      </c>
      <c r="K96" s="11">
        <f t="shared" si="12"/>
        <v>0.30257121539658938</v>
      </c>
      <c r="L96" s="2">
        <v>495849149</v>
      </c>
      <c r="M96" s="11">
        <f t="shared" si="13"/>
        <v>0.29943485552100002</v>
      </c>
    </row>
    <row r="97" spans="1:13" x14ac:dyDescent="0.25">
      <c r="A97">
        <f t="shared" si="10"/>
        <v>94</v>
      </c>
      <c r="B97" t="s">
        <v>119</v>
      </c>
      <c r="C97" s="2">
        <v>152213314</v>
      </c>
      <c r="D97" s="11">
        <f t="shared" si="9"/>
        <v>0.21512729040024159</v>
      </c>
      <c r="E97" s="2">
        <v>353923943</v>
      </c>
      <c r="F97" s="11">
        <f t="shared" si="9"/>
        <v>0.21372864096138167</v>
      </c>
      <c r="H97">
        <f t="shared" si="11"/>
        <v>91</v>
      </c>
      <c r="I97" t="s">
        <v>99</v>
      </c>
      <c r="J97" s="2">
        <v>187694396</v>
      </c>
      <c r="K97" s="11">
        <f t="shared" si="12"/>
        <v>0.26527368581430366</v>
      </c>
      <c r="L97" s="2">
        <v>492467743</v>
      </c>
      <c r="M97" s="11">
        <f t="shared" si="13"/>
        <v>0.2973928820314623</v>
      </c>
    </row>
    <row r="98" spans="1:13" x14ac:dyDescent="0.25">
      <c r="A98">
        <f t="shared" si="10"/>
        <v>95</v>
      </c>
      <c r="B98" t="s">
        <v>120</v>
      </c>
      <c r="C98" s="2">
        <v>299106261</v>
      </c>
      <c r="D98" s="11">
        <f t="shared" si="9"/>
        <v>0.42273515883556323</v>
      </c>
      <c r="E98" s="2">
        <v>0</v>
      </c>
      <c r="F98" s="11">
        <f t="shared" si="9"/>
        <v>0</v>
      </c>
      <c r="H98">
        <f t="shared" si="11"/>
        <v>92</v>
      </c>
      <c r="I98" t="s">
        <v>191</v>
      </c>
      <c r="J98" s="2">
        <v>211810211</v>
      </c>
      <c r="K98" s="11">
        <f t="shared" si="12"/>
        <v>0.29935723475236498</v>
      </c>
      <c r="L98" s="2">
        <v>491383236</v>
      </c>
      <c r="M98" s="11">
        <f t="shared" si="13"/>
        <v>0.29673796672604846</v>
      </c>
    </row>
    <row r="99" spans="1:13" x14ac:dyDescent="0.25">
      <c r="A99">
        <f t="shared" si="10"/>
        <v>96</v>
      </c>
      <c r="B99" t="s">
        <v>121</v>
      </c>
      <c r="C99" s="2">
        <v>263906155</v>
      </c>
      <c r="D99" s="11">
        <f t="shared" si="9"/>
        <v>0.37298587458056509</v>
      </c>
      <c r="E99" s="2">
        <v>618240280</v>
      </c>
      <c r="F99" s="11">
        <f t="shared" si="9"/>
        <v>0.37334477490262385</v>
      </c>
      <c r="H99">
        <f t="shared" si="11"/>
        <v>93</v>
      </c>
      <c r="I99" t="s">
        <v>341</v>
      </c>
      <c r="J99" s="2">
        <v>214726757</v>
      </c>
      <c r="K99" s="11">
        <f t="shared" si="12"/>
        <v>0.30347926995296293</v>
      </c>
      <c r="L99" s="2">
        <v>489006720</v>
      </c>
      <c r="M99" s="11">
        <f t="shared" si="13"/>
        <v>0.29530282919170264</v>
      </c>
    </row>
    <row r="100" spans="1:13" x14ac:dyDescent="0.25">
      <c r="A100">
        <f t="shared" si="10"/>
        <v>97</v>
      </c>
      <c r="B100" t="s">
        <v>122</v>
      </c>
      <c r="C100" s="2">
        <v>149310562</v>
      </c>
      <c r="D100" s="11">
        <f t="shared" si="9"/>
        <v>0.21102475064170323</v>
      </c>
      <c r="E100" s="2">
        <v>348412249</v>
      </c>
      <c r="F100" s="11">
        <f t="shared" si="9"/>
        <v>0.21040022283281501</v>
      </c>
      <c r="H100">
        <f t="shared" si="11"/>
        <v>94</v>
      </c>
      <c r="I100" t="s">
        <v>112</v>
      </c>
      <c r="J100" s="2">
        <v>215443844</v>
      </c>
      <c r="K100" s="11">
        <f t="shared" si="12"/>
        <v>0.30449274886119582</v>
      </c>
      <c r="L100" s="2">
        <v>486783136</v>
      </c>
      <c r="M100" s="11">
        <f t="shared" si="13"/>
        <v>0.29396004468733961</v>
      </c>
    </row>
    <row r="101" spans="1:13" x14ac:dyDescent="0.25">
      <c r="A101">
        <f t="shared" si="10"/>
        <v>98</v>
      </c>
      <c r="B101" t="s">
        <v>123</v>
      </c>
      <c r="C101" s="2">
        <v>152211497</v>
      </c>
      <c r="D101" s="11">
        <f t="shared" si="9"/>
        <v>0.21512472238384156</v>
      </c>
      <c r="E101" s="2">
        <v>353769442</v>
      </c>
      <c r="F101" s="11">
        <f t="shared" si="9"/>
        <v>0.21363534043902294</v>
      </c>
      <c r="H101">
        <f t="shared" si="11"/>
        <v>95</v>
      </c>
      <c r="I101" t="s">
        <v>284</v>
      </c>
      <c r="J101" s="2">
        <v>214315540</v>
      </c>
      <c r="K101" s="11">
        <f t="shared" si="12"/>
        <v>0.30289808558313497</v>
      </c>
      <c r="L101" s="2">
        <v>486372026</v>
      </c>
      <c r="M101" s="11">
        <f t="shared" si="13"/>
        <v>0.29371178236057849</v>
      </c>
    </row>
    <row r="102" spans="1:13" x14ac:dyDescent="0.25">
      <c r="A102">
        <f t="shared" si="10"/>
        <v>99</v>
      </c>
      <c r="B102" t="s">
        <v>125</v>
      </c>
      <c r="C102" s="2">
        <v>257064766</v>
      </c>
      <c r="D102" s="11">
        <f t="shared" si="9"/>
        <v>0.36331675011656439</v>
      </c>
      <c r="E102" s="2">
        <v>597595240</v>
      </c>
      <c r="F102" s="11">
        <f t="shared" si="9"/>
        <v>0.36087758688366195</v>
      </c>
      <c r="H102">
        <f t="shared" si="11"/>
        <v>96</v>
      </c>
      <c r="I102" t="s">
        <v>206</v>
      </c>
      <c r="J102" s="2">
        <v>242248378</v>
      </c>
      <c r="K102" s="11">
        <f t="shared" si="12"/>
        <v>0.34237633879381602</v>
      </c>
      <c r="L102" s="2">
        <v>485661700</v>
      </c>
      <c r="M102" s="11">
        <f t="shared" si="13"/>
        <v>0.29328282858781968</v>
      </c>
    </row>
    <row r="103" spans="1:13" x14ac:dyDescent="0.25">
      <c r="A103">
        <f t="shared" si="10"/>
        <v>100</v>
      </c>
      <c r="B103" t="s">
        <v>128</v>
      </c>
      <c r="C103" s="2">
        <v>168416071</v>
      </c>
      <c r="D103" s="11">
        <f t="shared" si="9"/>
        <v>0.23802709540956912</v>
      </c>
      <c r="E103" s="2">
        <v>416544296</v>
      </c>
      <c r="F103" s="11">
        <f t="shared" si="9"/>
        <v>0.25154400555572332</v>
      </c>
      <c r="H103">
        <f t="shared" si="11"/>
        <v>97</v>
      </c>
      <c r="I103" t="s">
        <v>75</v>
      </c>
      <c r="J103" s="2">
        <v>208577408</v>
      </c>
      <c r="K103" s="11">
        <f t="shared" si="12"/>
        <v>0.29478822477871858</v>
      </c>
      <c r="L103" s="2">
        <v>484089539</v>
      </c>
      <c r="M103" s="11">
        <f t="shared" si="13"/>
        <v>0.29233342733778189</v>
      </c>
    </row>
    <row r="104" spans="1:13" x14ac:dyDescent="0.25">
      <c r="A104">
        <f t="shared" si="10"/>
        <v>101</v>
      </c>
      <c r="B104" t="s">
        <v>405</v>
      </c>
      <c r="C104" s="2">
        <v>170841052</v>
      </c>
      <c r="D104" s="11">
        <f t="shared" si="9"/>
        <v>0.24145438818766388</v>
      </c>
      <c r="E104" s="2">
        <v>392009314</v>
      </c>
      <c r="F104" s="11">
        <f t="shared" si="9"/>
        <v>0.23672774781847275</v>
      </c>
      <c r="H104">
        <f t="shared" si="11"/>
        <v>98</v>
      </c>
      <c r="I104" t="s">
        <v>182</v>
      </c>
      <c r="J104" s="2">
        <v>187242944</v>
      </c>
      <c r="K104" s="11">
        <f t="shared" si="12"/>
        <v>0.2646356362051494</v>
      </c>
      <c r="L104" s="2">
        <v>481068983</v>
      </c>
      <c r="M104" s="11">
        <f t="shared" si="13"/>
        <v>0.29050936501705971</v>
      </c>
    </row>
    <row r="105" spans="1:13" x14ac:dyDescent="0.25">
      <c r="A105">
        <f t="shared" si="10"/>
        <v>102</v>
      </c>
      <c r="B105" t="s">
        <v>129</v>
      </c>
      <c r="C105" s="2">
        <v>119837652</v>
      </c>
      <c r="D105" s="11">
        <f t="shared" si="9"/>
        <v>0.16936987103957996</v>
      </c>
      <c r="E105" s="2">
        <v>284544099</v>
      </c>
      <c r="F105" s="11">
        <f t="shared" si="9"/>
        <v>0.1718313348832996</v>
      </c>
      <c r="H105">
        <f t="shared" si="11"/>
        <v>99</v>
      </c>
      <c r="I105" t="s">
        <v>46</v>
      </c>
      <c r="J105" s="2">
        <v>205417227</v>
      </c>
      <c r="K105" s="11">
        <f t="shared" si="12"/>
        <v>0.29032185348806838</v>
      </c>
      <c r="L105" s="2">
        <v>476402874</v>
      </c>
      <c r="M105" s="11">
        <f t="shared" si="13"/>
        <v>0.28769158126755034</v>
      </c>
    </row>
    <row r="106" spans="1:13" x14ac:dyDescent="0.25">
      <c r="A106">
        <f t="shared" si="10"/>
        <v>103</v>
      </c>
      <c r="B106" t="s">
        <v>130</v>
      </c>
      <c r="C106" s="2">
        <v>254219430</v>
      </c>
      <c r="D106" s="11">
        <f t="shared" si="9"/>
        <v>0.35929535798027423</v>
      </c>
      <c r="E106" s="2">
        <v>667599960</v>
      </c>
      <c r="F106" s="11">
        <f t="shared" si="9"/>
        <v>0.40315224493493163</v>
      </c>
      <c r="H106">
        <f t="shared" si="11"/>
        <v>100</v>
      </c>
      <c r="I106" t="s">
        <v>85</v>
      </c>
      <c r="J106" s="2">
        <v>205025699</v>
      </c>
      <c r="K106" s="11">
        <f t="shared" si="12"/>
        <v>0.28976849612699135</v>
      </c>
      <c r="L106" s="2">
        <v>472578898</v>
      </c>
      <c r="M106" s="11">
        <f t="shared" si="13"/>
        <v>0.28538234729309458</v>
      </c>
    </row>
    <row r="107" spans="1:13" x14ac:dyDescent="0.25">
      <c r="A107">
        <f t="shared" si="10"/>
        <v>104</v>
      </c>
      <c r="B107" t="s">
        <v>131</v>
      </c>
      <c r="C107" s="2">
        <v>240295264</v>
      </c>
      <c r="D107" s="11">
        <f t="shared" si="9"/>
        <v>0.33961594870952433</v>
      </c>
      <c r="E107" s="2">
        <v>587204887</v>
      </c>
      <c r="F107" s="11">
        <f t="shared" si="9"/>
        <v>0.35460302968084784</v>
      </c>
      <c r="H107">
        <f t="shared" si="11"/>
        <v>101</v>
      </c>
      <c r="I107" t="s">
        <v>261</v>
      </c>
      <c r="J107" s="2">
        <v>191668072</v>
      </c>
      <c r="K107" s="11">
        <f t="shared" si="12"/>
        <v>0.27088979210845127</v>
      </c>
      <c r="L107" s="2">
        <v>471179536</v>
      </c>
      <c r="M107" s="11">
        <f t="shared" si="13"/>
        <v>0.28453729641595454</v>
      </c>
    </row>
    <row r="108" spans="1:13" x14ac:dyDescent="0.25">
      <c r="A108">
        <f t="shared" si="10"/>
        <v>105</v>
      </c>
      <c r="B108" t="s">
        <v>132</v>
      </c>
      <c r="C108" s="2">
        <v>158260343</v>
      </c>
      <c r="D108" s="11">
        <f t="shared" si="9"/>
        <v>0.22367372388595944</v>
      </c>
      <c r="E108" s="2">
        <v>403001210</v>
      </c>
      <c r="F108" s="11">
        <f t="shared" si="9"/>
        <v>0.24336556659319422</v>
      </c>
      <c r="H108">
        <f t="shared" si="11"/>
        <v>102</v>
      </c>
      <c r="I108" t="s">
        <v>141</v>
      </c>
      <c r="J108" s="2">
        <v>202609802</v>
      </c>
      <c r="K108" s="11">
        <f t="shared" si="12"/>
        <v>0.28635404201756914</v>
      </c>
      <c r="L108" s="2">
        <v>470090245</v>
      </c>
      <c r="M108" s="11">
        <f t="shared" si="13"/>
        <v>0.28387949213442437</v>
      </c>
    </row>
    <row r="109" spans="1:13" x14ac:dyDescent="0.25">
      <c r="A109">
        <f t="shared" si="10"/>
        <v>106</v>
      </c>
      <c r="B109" t="s">
        <v>133</v>
      </c>
      <c r="C109" s="2">
        <v>124611857</v>
      </c>
      <c r="D109" s="11">
        <f t="shared" si="9"/>
        <v>0.176117387130487</v>
      </c>
      <c r="E109" s="2">
        <v>290509423</v>
      </c>
      <c r="F109" s="11">
        <f t="shared" si="9"/>
        <v>0.17543369244240467</v>
      </c>
      <c r="H109">
        <f t="shared" si="11"/>
        <v>103</v>
      </c>
      <c r="I109" t="s">
        <v>335</v>
      </c>
      <c r="J109" s="2">
        <v>206520297</v>
      </c>
      <c r="K109" s="11">
        <f t="shared" si="12"/>
        <v>0.29188085285537602</v>
      </c>
      <c r="L109" s="2">
        <v>468634014</v>
      </c>
      <c r="M109" s="11">
        <f t="shared" si="13"/>
        <v>0.28300009903680667</v>
      </c>
    </row>
    <row r="110" spans="1:13" x14ac:dyDescent="0.25">
      <c r="A110">
        <f t="shared" si="10"/>
        <v>107</v>
      </c>
      <c r="B110" t="s">
        <v>135</v>
      </c>
      <c r="C110" s="2">
        <v>732998171</v>
      </c>
      <c r="D110" s="11">
        <f t="shared" si="9"/>
        <v>1.0359666066764892</v>
      </c>
      <c r="E110" s="2">
        <v>1676611537</v>
      </c>
      <c r="F110" s="11">
        <f t="shared" si="9"/>
        <v>1.0124771502762764</v>
      </c>
      <c r="H110">
        <f t="shared" si="11"/>
        <v>104</v>
      </c>
      <c r="I110" t="s">
        <v>87</v>
      </c>
      <c r="J110" s="2">
        <v>198031115</v>
      </c>
      <c r="K110" s="11">
        <f t="shared" si="12"/>
        <v>0.27988285692859061</v>
      </c>
      <c r="L110" s="2">
        <v>468003434</v>
      </c>
      <c r="M110" s="11">
        <f t="shared" si="13"/>
        <v>0.28261930251517253</v>
      </c>
    </row>
    <row r="111" spans="1:13" x14ac:dyDescent="0.25">
      <c r="A111">
        <f t="shared" si="10"/>
        <v>108</v>
      </c>
      <c r="B111" t="s">
        <v>136</v>
      </c>
      <c r="C111" s="2">
        <v>145980722</v>
      </c>
      <c r="D111" s="11">
        <f t="shared" si="9"/>
        <v>0.20631859558967974</v>
      </c>
      <c r="E111" s="2">
        <v>335710436</v>
      </c>
      <c r="F111" s="11">
        <f t="shared" si="9"/>
        <v>0.20272981430598749</v>
      </c>
      <c r="H111">
        <f t="shared" si="11"/>
        <v>105</v>
      </c>
      <c r="I111" t="s">
        <v>67</v>
      </c>
      <c r="J111" s="2">
        <v>210149336</v>
      </c>
      <c r="K111" s="11">
        <f t="shared" si="12"/>
        <v>0.29700987413683105</v>
      </c>
      <c r="L111" s="2">
        <v>467850236</v>
      </c>
      <c r="M111" s="11">
        <f t="shared" si="13"/>
        <v>0.28252678885232041</v>
      </c>
    </row>
    <row r="112" spans="1:13" x14ac:dyDescent="0.25">
      <c r="A112">
        <f t="shared" si="10"/>
        <v>109</v>
      </c>
      <c r="B112" t="s">
        <v>137</v>
      </c>
      <c r="C112" s="2">
        <v>202097478</v>
      </c>
      <c r="D112" s="11">
        <f t="shared" si="9"/>
        <v>0.28562996032569421</v>
      </c>
      <c r="E112" s="2">
        <v>501076068</v>
      </c>
      <c r="F112" s="11">
        <f t="shared" si="9"/>
        <v>0.30259130287750235</v>
      </c>
      <c r="H112">
        <f t="shared" si="11"/>
        <v>106</v>
      </c>
      <c r="I112" t="s">
        <v>255</v>
      </c>
      <c r="J112" s="2">
        <v>200451948</v>
      </c>
      <c r="K112" s="11">
        <f t="shared" si="12"/>
        <v>0.28330428722345619</v>
      </c>
      <c r="L112" s="2">
        <v>467528432</v>
      </c>
      <c r="M112" s="11">
        <f t="shared" si="13"/>
        <v>0.28233245689785319</v>
      </c>
    </row>
    <row r="113" spans="1:13" x14ac:dyDescent="0.25">
      <c r="A113">
        <f t="shared" si="10"/>
        <v>110</v>
      </c>
      <c r="B113" t="s">
        <v>138</v>
      </c>
      <c r="C113" s="2">
        <v>1332044589</v>
      </c>
      <c r="D113" s="11">
        <f t="shared" si="9"/>
        <v>1.8826154926491743</v>
      </c>
      <c r="E113" s="2">
        <v>2937514555</v>
      </c>
      <c r="F113" s="11">
        <f t="shared" si="9"/>
        <v>1.7739150064917417</v>
      </c>
      <c r="H113">
        <f t="shared" si="11"/>
        <v>107</v>
      </c>
      <c r="I113" t="s">
        <v>319</v>
      </c>
      <c r="J113" s="2">
        <v>199969605</v>
      </c>
      <c r="K113" s="11">
        <f t="shared" si="12"/>
        <v>0.28262257850884581</v>
      </c>
      <c r="L113" s="2">
        <v>463780723</v>
      </c>
      <c r="M113" s="11">
        <f t="shared" si="13"/>
        <v>0.28006927926567832</v>
      </c>
    </row>
    <row r="114" spans="1:13" x14ac:dyDescent="0.25">
      <c r="A114">
        <f t="shared" si="10"/>
        <v>111</v>
      </c>
      <c r="B114" t="s">
        <v>141</v>
      </c>
      <c r="C114" s="2">
        <v>202609802</v>
      </c>
      <c r="D114" s="11">
        <f t="shared" si="9"/>
        <v>0.28635404201756914</v>
      </c>
      <c r="E114" s="2">
        <v>470090245</v>
      </c>
      <c r="F114" s="11">
        <f t="shared" si="9"/>
        <v>0.28387949213442437</v>
      </c>
      <c r="H114">
        <f t="shared" si="11"/>
        <v>108</v>
      </c>
      <c r="I114" t="s">
        <v>257</v>
      </c>
      <c r="J114" s="2">
        <v>200617269</v>
      </c>
      <c r="K114" s="11">
        <f t="shared" si="12"/>
        <v>0.28353793996934051</v>
      </c>
      <c r="L114" s="2">
        <v>463007095</v>
      </c>
      <c r="M114" s="11">
        <f t="shared" si="13"/>
        <v>0.27960209849331202</v>
      </c>
    </row>
    <row r="115" spans="1:13" x14ac:dyDescent="0.25">
      <c r="A115">
        <f t="shared" si="10"/>
        <v>112</v>
      </c>
      <c r="B115" t="s">
        <v>142</v>
      </c>
      <c r="C115" s="2">
        <v>142277815</v>
      </c>
      <c r="D115" s="11">
        <f t="shared" si="9"/>
        <v>0.20108517461893544</v>
      </c>
      <c r="E115" s="2">
        <v>331283922</v>
      </c>
      <c r="F115" s="11">
        <f t="shared" si="9"/>
        <v>0.20005671789607174</v>
      </c>
      <c r="H115">
        <f t="shared" si="11"/>
        <v>109</v>
      </c>
      <c r="I115" t="s">
        <v>147</v>
      </c>
      <c r="J115" s="2">
        <v>200044327</v>
      </c>
      <c r="K115" s="11">
        <f t="shared" si="12"/>
        <v>0.28272818517997633</v>
      </c>
      <c r="L115" s="2">
        <v>457813802</v>
      </c>
      <c r="M115" s="11">
        <f t="shared" si="13"/>
        <v>0.27646595730547424</v>
      </c>
    </row>
    <row r="116" spans="1:13" x14ac:dyDescent="0.25">
      <c r="A116">
        <f t="shared" si="10"/>
        <v>113</v>
      </c>
      <c r="B116" t="s">
        <v>143</v>
      </c>
      <c r="C116" s="2">
        <v>121393955</v>
      </c>
      <c r="D116" s="11">
        <f t="shared" si="9"/>
        <v>0.17156943715264528</v>
      </c>
      <c r="E116" s="2">
        <v>283223897</v>
      </c>
      <c r="F116" s="11">
        <f t="shared" si="9"/>
        <v>0.1710340873818654</v>
      </c>
      <c r="H116">
        <f t="shared" si="11"/>
        <v>110</v>
      </c>
      <c r="I116" t="s">
        <v>213</v>
      </c>
      <c r="J116" s="2">
        <v>195332327</v>
      </c>
      <c r="K116" s="11">
        <f t="shared" si="12"/>
        <v>0.27606858513759153</v>
      </c>
      <c r="L116" s="2">
        <v>457515703</v>
      </c>
      <c r="M116" s="11">
        <f t="shared" si="13"/>
        <v>0.27628594039675114</v>
      </c>
    </row>
    <row r="117" spans="1:13" x14ac:dyDescent="0.25">
      <c r="A117">
        <f t="shared" si="10"/>
        <v>114</v>
      </c>
      <c r="B117" t="s">
        <v>144</v>
      </c>
      <c r="C117" s="2">
        <v>118184820</v>
      </c>
      <c r="D117" s="11">
        <f t="shared" si="9"/>
        <v>0.16703387781860055</v>
      </c>
      <c r="E117" s="2">
        <v>276208218</v>
      </c>
      <c r="F117" s="11">
        <f t="shared" si="9"/>
        <v>0.16679743832845192</v>
      </c>
      <c r="H117">
        <f t="shared" si="11"/>
        <v>111</v>
      </c>
      <c r="I117" t="s">
        <v>145</v>
      </c>
      <c r="J117" s="2">
        <v>207506480</v>
      </c>
      <c r="K117" s="11">
        <f t="shared" si="12"/>
        <v>0.29327465258979857</v>
      </c>
      <c r="L117" s="2">
        <v>456671574</v>
      </c>
      <c r="M117" s="11">
        <f t="shared" si="13"/>
        <v>0.27577618527129444</v>
      </c>
    </row>
    <row r="118" spans="1:13" x14ac:dyDescent="0.25">
      <c r="A118">
        <f t="shared" si="10"/>
        <v>115</v>
      </c>
      <c r="B118" t="s">
        <v>145</v>
      </c>
      <c r="C118" s="2">
        <v>207506480</v>
      </c>
      <c r="D118" s="11">
        <f t="shared" si="9"/>
        <v>0.29327465258979857</v>
      </c>
      <c r="E118" s="2">
        <v>456671574</v>
      </c>
      <c r="F118" s="11">
        <f t="shared" si="9"/>
        <v>0.27577618527129444</v>
      </c>
      <c r="H118">
        <f t="shared" si="11"/>
        <v>112</v>
      </c>
      <c r="I118" t="s">
        <v>35</v>
      </c>
      <c r="J118" s="2">
        <v>193358740</v>
      </c>
      <c r="K118" s="11">
        <f t="shared" si="12"/>
        <v>0.2732792599956454</v>
      </c>
      <c r="L118" s="2">
        <v>455992683</v>
      </c>
      <c r="M118" s="11">
        <f t="shared" si="13"/>
        <v>0.27536621455961835</v>
      </c>
    </row>
    <row r="119" spans="1:13" x14ac:dyDescent="0.25">
      <c r="A119">
        <f t="shared" si="10"/>
        <v>116</v>
      </c>
      <c r="B119" t="s">
        <v>147</v>
      </c>
      <c r="C119" s="2">
        <v>200044327</v>
      </c>
      <c r="D119" s="11">
        <f t="shared" si="9"/>
        <v>0.28272818517997633</v>
      </c>
      <c r="E119" s="2">
        <v>457813802</v>
      </c>
      <c r="F119" s="11">
        <f t="shared" si="9"/>
        <v>0.27646595730547424</v>
      </c>
      <c r="H119">
        <f t="shared" si="11"/>
        <v>113</v>
      </c>
      <c r="I119" t="s">
        <v>113</v>
      </c>
      <c r="J119" s="2">
        <v>206983238</v>
      </c>
      <c r="K119" s="11">
        <f t="shared" si="12"/>
        <v>0.29253514018628046</v>
      </c>
      <c r="L119" s="2">
        <v>454381817</v>
      </c>
      <c r="M119" s="11">
        <f t="shared" si="13"/>
        <v>0.27439344001932425</v>
      </c>
    </row>
    <row r="120" spans="1:13" x14ac:dyDescent="0.25">
      <c r="A120">
        <f t="shared" si="10"/>
        <v>117</v>
      </c>
      <c r="B120" t="s">
        <v>148</v>
      </c>
      <c r="C120" s="2">
        <v>164499328</v>
      </c>
      <c r="D120" s="11">
        <f t="shared" si="9"/>
        <v>0.23249145410039881</v>
      </c>
      <c r="E120" s="2">
        <v>384937793</v>
      </c>
      <c r="F120" s="11">
        <f t="shared" si="9"/>
        <v>0.23245737673238928</v>
      </c>
      <c r="H120">
        <f t="shared" si="11"/>
        <v>114</v>
      </c>
      <c r="I120" t="s">
        <v>292</v>
      </c>
      <c r="J120" s="2">
        <v>195319370</v>
      </c>
      <c r="K120" s="11">
        <f t="shared" si="12"/>
        <v>0.27605027265080262</v>
      </c>
      <c r="L120" s="2">
        <v>452716074</v>
      </c>
      <c r="M120" s="11">
        <f t="shared" si="13"/>
        <v>0.27338752619342371</v>
      </c>
    </row>
    <row r="121" spans="1:13" x14ac:dyDescent="0.25">
      <c r="A121">
        <f t="shared" si="10"/>
        <v>118</v>
      </c>
      <c r="B121" t="s">
        <v>150</v>
      </c>
      <c r="C121" s="2">
        <v>224739739</v>
      </c>
      <c r="D121" s="11">
        <f t="shared" si="9"/>
        <v>0.31763089460313243</v>
      </c>
      <c r="E121" s="2">
        <v>530899936</v>
      </c>
      <c r="F121" s="11">
        <f t="shared" si="9"/>
        <v>0.32060142878710107</v>
      </c>
      <c r="H121">
        <f t="shared" si="11"/>
        <v>115</v>
      </c>
      <c r="I121" t="s">
        <v>273</v>
      </c>
      <c r="J121" s="2">
        <v>193003127</v>
      </c>
      <c r="K121" s="11">
        <f t="shared" si="12"/>
        <v>0.272776662298304</v>
      </c>
      <c r="L121" s="2">
        <v>451996147</v>
      </c>
      <c r="M121" s="11">
        <f t="shared" si="13"/>
        <v>0.2729527745402941</v>
      </c>
    </row>
    <row r="122" spans="1:13" x14ac:dyDescent="0.25">
      <c r="A122">
        <f t="shared" si="10"/>
        <v>119</v>
      </c>
      <c r="B122" t="s">
        <v>151</v>
      </c>
      <c r="C122" s="2">
        <v>282750867</v>
      </c>
      <c r="D122" s="11">
        <f t="shared" si="9"/>
        <v>0.3996196277286827</v>
      </c>
      <c r="E122" s="2">
        <v>646078499</v>
      </c>
      <c r="F122" s="11">
        <f t="shared" si="9"/>
        <v>0.3901558012017271</v>
      </c>
      <c r="H122">
        <f t="shared" si="11"/>
        <v>116</v>
      </c>
      <c r="I122" t="s">
        <v>231</v>
      </c>
      <c r="J122" s="2">
        <v>193224284</v>
      </c>
      <c r="K122" s="11">
        <f t="shared" si="12"/>
        <v>0.27308922960869741</v>
      </c>
      <c r="L122" s="2">
        <v>450816069</v>
      </c>
      <c r="M122" s="11">
        <f t="shared" si="13"/>
        <v>0.27224014553579517</v>
      </c>
    </row>
    <row r="123" spans="1:13" x14ac:dyDescent="0.25">
      <c r="A123">
        <f t="shared" si="10"/>
        <v>120</v>
      </c>
      <c r="B123" t="s">
        <v>152</v>
      </c>
      <c r="C123" s="2">
        <v>137518380</v>
      </c>
      <c r="D123" s="11">
        <f t="shared" si="9"/>
        <v>0.19435853337790659</v>
      </c>
      <c r="E123" s="2">
        <v>320599560</v>
      </c>
      <c r="F123" s="11">
        <f t="shared" si="9"/>
        <v>0.19360461366587153</v>
      </c>
      <c r="H123">
        <f t="shared" si="11"/>
        <v>117</v>
      </c>
      <c r="I123" t="s">
        <v>239</v>
      </c>
      <c r="J123" s="2">
        <v>193723770</v>
      </c>
      <c r="K123" s="11">
        <f t="shared" si="12"/>
        <v>0.27379516699977774</v>
      </c>
      <c r="L123" s="2">
        <v>450711196</v>
      </c>
      <c r="M123" s="11">
        <f t="shared" si="13"/>
        <v>0.27217681451734654</v>
      </c>
    </row>
    <row r="124" spans="1:13" x14ac:dyDescent="0.25">
      <c r="A124">
        <f t="shared" si="10"/>
        <v>121</v>
      </c>
      <c r="B124" t="s">
        <v>153</v>
      </c>
      <c r="C124" s="2">
        <v>276935387</v>
      </c>
      <c r="D124" s="11">
        <f t="shared" si="9"/>
        <v>0.39140044885464015</v>
      </c>
      <c r="E124" s="2">
        <v>621896523</v>
      </c>
      <c r="F124" s="11">
        <f t="shared" si="9"/>
        <v>0.37555271777529514</v>
      </c>
      <c r="H124">
        <f t="shared" si="11"/>
        <v>118</v>
      </c>
      <c r="I124" t="s">
        <v>73</v>
      </c>
      <c r="J124" s="2">
        <v>193522246</v>
      </c>
      <c r="K124" s="11">
        <f t="shared" si="12"/>
        <v>0.2735103475517851</v>
      </c>
      <c r="L124" s="2">
        <v>450518223</v>
      </c>
      <c r="M124" s="11">
        <f t="shared" si="13"/>
        <v>0.27206028140946287</v>
      </c>
    </row>
    <row r="125" spans="1:13" x14ac:dyDescent="0.25">
      <c r="A125">
        <f t="shared" si="10"/>
        <v>122</v>
      </c>
      <c r="B125" t="s">
        <v>154</v>
      </c>
      <c r="C125" s="2">
        <v>521542401</v>
      </c>
      <c r="D125" s="11">
        <f t="shared" si="9"/>
        <v>0.73711031320142106</v>
      </c>
      <c r="E125" s="2">
        <v>1251682781</v>
      </c>
      <c r="F125" s="11">
        <f t="shared" si="9"/>
        <v>0.7558699121350283</v>
      </c>
      <c r="H125">
        <f t="shared" si="11"/>
        <v>119</v>
      </c>
      <c r="I125" t="s">
        <v>173</v>
      </c>
      <c r="J125" s="2">
        <v>197118679</v>
      </c>
      <c r="K125" s="11">
        <f t="shared" si="12"/>
        <v>0.27859328587080762</v>
      </c>
      <c r="L125" s="2">
        <v>450328556</v>
      </c>
      <c r="M125" s="11">
        <f t="shared" si="13"/>
        <v>0.27194574473866967</v>
      </c>
    </row>
    <row r="126" spans="1:13" x14ac:dyDescent="0.25">
      <c r="A126">
        <f t="shared" si="10"/>
        <v>123</v>
      </c>
      <c r="B126" t="s">
        <v>155</v>
      </c>
      <c r="C126" s="2">
        <v>129860913</v>
      </c>
      <c r="D126" s="11">
        <f t="shared" si="9"/>
        <v>0.18353602328500324</v>
      </c>
      <c r="E126" s="2">
        <v>302026866</v>
      </c>
      <c r="F126" s="11">
        <f t="shared" si="9"/>
        <v>0.18238888009903681</v>
      </c>
      <c r="H126">
        <f t="shared" si="11"/>
        <v>120</v>
      </c>
      <c r="I126" t="s">
        <v>336</v>
      </c>
      <c r="J126" s="2">
        <v>193749995</v>
      </c>
      <c r="K126" s="11">
        <f t="shared" si="12"/>
        <v>0.27383223151826491</v>
      </c>
      <c r="L126" s="2">
        <v>449236607</v>
      </c>
      <c r="M126" s="11">
        <f t="shared" si="13"/>
        <v>0.27128633533621183</v>
      </c>
    </row>
    <row r="127" spans="1:13" x14ac:dyDescent="0.25">
      <c r="A127">
        <f t="shared" si="10"/>
        <v>124</v>
      </c>
      <c r="B127" t="s">
        <v>156</v>
      </c>
      <c r="C127" s="2">
        <v>145063106</v>
      </c>
      <c r="D127" s="11">
        <f t="shared" si="9"/>
        <v>0.20502170349449869</v>
      </c>
      <c r="E127" s="2">
        <v>335718924</v>
      </c>
      <c r="F127" s="11">
        <f t="shared" si="9"/>
        <v>0.20273494006461545</v>
      </c>
      <c r="H127">
        <f t="shared" si="11"/>
        <v>121</v>
      </c>
      <c r="I127" t="s">
        <v>96</v>
      </c>
      <c r="J127" s="2">
        <v>179269857</v>
      </c>
      <c r="K127" s="11">
        <f t="shared" si="12"/>
        <v>0.25336705162893164</v>
      </c>
      <c r="L127" s="2">
        <v>448807711</v>
      </c>
      <c r="M127" s="11">
        <f t="shared" si="13"/>
        <v>0.27102733234699117</v>
      </c>
    </row>
    <row r="128" spans="1:13" x14ac:dyDescent="0.25">
      <c r="A128">
        <f t="shared" si="10"/>
        <v>125</v>
      </c>
      <c r="B128" t="s">
        <v>157</v>
      </c>
      <c r="C128" s="2">
        <v>216172240</v>
      </c>
      <c r="D128" s="11">
        <f t="shared" si="9"/>
        <v>0.30552221109219607</v>
      </c>
      <c r="E128" s="2">
        <v>509725751</v>
      </c>
      <c r="F128" s="11">
        <f t="shared" si="9"/>
        <v>0.30781469911531145</v>
      </c>
      <c r="H128">
        <f t="shared" si="11"/>
        <v>122</v>
      </c>
      <c r="I128" t="s">
        <v>358</v>
      </c>
      <c r="J128" s="2">
        <v>200639670</v>
      </c>
      <c r="K128" s="11">
        <f t="shared" si="12"/>
        <v>0.28356959992276787</v>
      </c>
      <c r="L128" s="2">
        <v>439713601</v>
      </c>
      <c r="M128" s="11">
        <f t="shared" si="13"/>
        <v>0.26553555421359343</v>
      </c>
    </row>
    <row r="129" spans="1:13" x14ac:dyDescent="0.25">
      <c r="A129">
        <f t="shared" si="10"/>
        <v>126</v>
      </c>
      <c r="B129" t="s">
        <v>159</v>
      </c>
      <c r="C129" s="2">
        <v>607140619</v>
      </c>
      <c r="D129" s="11">
        <f t="shared" si="9"/>
        <v>0.85808864431790399</v>
      </c>
      <c r="E129" s="2">
        <v>1426923266</v>
      </c>
      <c r="F129" s="11">
        <f t="shared" si="9"/>
        <v>0.86169465623962083</v>
      </c>
      <c r="H129">
        <f t="shared" si="11"/>
        <v>123</v>
      </c>
      <c r="I129" t="s">
        <v>337</v>
      </c>
      <c r="J129" s="2">
        <v>190773512</v>
      </c>
      <c r="K129" s="11">
        <f t="shared" si="12"/>
        <v>0.26962548569632994</v>
      </c>
      <c r="L129" s="2">
        <v>438903560</v>
      </c>
      <c r="M129" s="11">
        <f t="shared" si="13"/>
        <v>0.26504638425073224</v>
      </c>
    </row>
    <row r="130" spans="1:13" x14ac:dyDescent="0.25">
      <c r="A130">
        <f t="shared" si="10"/>
        <v>127</v>
      </c>
      <c r="B130" t="s">
        <v>160</v>
      </c>
      <c r="C130" s="2">
        <v>703768056</v>
      </c>
      <c r="D130" s="11">
        <f t="shared" si="9"/>
        <v>0.99465487596916446</v>
      </c>
      <c r="E130" s="2">
        <v>1569166696</v>
      </c>
      <c r="F130" s="11">
        <f t="shared" si="9"/>
        <v>0.9475930408526827</v>
      </c>
      <c r="H130">
        <f t="shared" si="11"/>
        <v>124</v>
      </c>
      <c r="I130" t="s">
        <v>272</v>
      </c>
      <c r="J130" s="2">
        <v>189142254</v>
      </c>
      <c r="K130" s="11">
        <f t="shared" si="12"/>
        <v>0.26731998360678394</v>
      </c>
      <c r="L130" s="2">
        <v>437006343</v>
      </c>
      <c r="M130" s="11">
        <f t="shared" si="13"/>
        <v>0.26390068721881699</v>
      </c>
    </row>
    <row r="131" spans="1:13" x14ac:dyDescent="0.25">
      <c r="A131">
        <f t="shared" si="10"/>
        <v>128</v>
      </c>
      <c r="B131" t="s">
        <v>161</v>
      </c>
      <c r="C131" s="2">
        <v>139644783</v>
      </c>
      <c r="D131" s="11">
        <f t="shared" si="9"/>
        <v>0.19736383760306092</v>
      </c>
      <c r="E131" s="2">
        <v>325134190</v>
      </c>
      <c r="F131" s="11">
        <f t="shared" si="9"/>
        <v>0.19634299948669948</v>
      </c>
      <c r="H131">
        <f t="shared" si="11"/>
        <v>125</v>
      </c>
      <c r="I131" t="s">
        <v>105</v>
      </c>
      <c r="J131" s="2">
        <v>182753032</v>
      </c>
      <c r="K131" s="11">
        <f t="shared" si="12"/>
        <v>0.25828991928123085</v>
      </c>
      <c r="L131" s="2">
        <v>436248260</v>
      </c>
      <c r="M131" s="11">
        <f t="shared" si="13"/>
        <v>0.26344289380718017</v>
      </c>
    </row>
    <row r="132" spans="1:13" x14ac:dyDescent="0.25">
      <c r="A132">
        <f t="shared" si="10"/>
        <v>129</v>
      </c>
      <c r="B132" t="s">
        <v>162</v>
      </c>
      <c r="C132" s="2">
        <v>246453158</v>
      </c>
      <c r="D132" s="11">
        <f t="shared" si="9"/>
        <v>0.34831907076882002</v>
      </c>
      <c r="E132" s="2">
        <v>533961604</v>
      </c>
      <c r="F132" s="11">
        <f t="shared" si="9"/>
        <v>0.32245031794438234</v>
      </c>
      <c r="H132">
        <f t="shared" si="11"/>
        <v>126</v>
      </c>
      <c r="I132" t="s">
        <v>169</v>
      </c>
      <c r="J132" s="2">
        <v>198193160</v>
      </c>
      <c r="K132" s="11">
        <f t="shared" si="12"/>
        <v>0.28011187961298539</v>
      </c>
      <c r="L132" s="2">
        <v>434765232</v>
      </c>
      <c r="M132" s="11">
        <f t="shared" si="13"/>
        <v>0.26254731845768292</v>
      </c>
    </row>
    <row r="133" spans="1:13" x14ac:dyDescent="0.25">
      <c r="A133">
        <f t="shared" si="10"/>
        <v>130</v>
      </c>
      <c r="B133" t="s">
        <v>163</v>
      </c>
      <c r="C133" s="2">
        <v>324282344</v>
      </c>
      <c r="D133" s="11">
        <f t="shared" ref="D133:F196" si="14">+C133/C$306*100</f>
        <v>0.45831721388944358</v>
      </c>
      <c r="E133" s="2">
        <v>738684379</v>
      </c>
      <c r="F133" s="11">
        <f t="shared" si="14"/>
        <v>0.44607891482230744</v>
      </c>
      <c r="H133">
        <f t="shared" si="11"/>
        <v>127</v>
      </c>
      <c r="I133" t="s">
        <v>164</v>
      </c>
      <c r="J133" s="2">
        <v>191071529</v>
      </c>
      <c r="K133" s="11">
        <f t="shared" si="12"/>
        <v>0.27004668137244014</v>
      </c>
      <c r="L133" s="2">
        <v>433996818</v>
      </c>
      <c r="M133" s="11">
        <f t="shared" si="13"/>
        <v>0.262083286331109</v>
      </c>
    </row>
    <row r="134" spans="1:13" x14ac:dyDescent="0.25">
      <c r="A134">
        <f t="shared" ref="A134:A197" si="15">+A133+1</f>
        <v>131</v>
      </c>
      <c r="B134" t="s">
        <v>164</v>
      </c>
      <c r="C134" s="2">
        <v>191071529</v>
      </c>
      <c r="D134" s="11">
        <f t="shared" si="14"/>
        <v>0.27004668137244014</v>
      </c>
      <c r="E134" s="2">
        <v>433996818</v>
      </c>
      <c r="F134" s="11">
        <f t="shared" si="14"/>
        <v>0.262083286331109</v>
      </c>
      <c r="H134">
        <f t="shared" si="11"/>
        <v>128</v>
      </c>
      <c r="I134" t="s">
        <v>356</v>
      </c>
      <c r="J134" s="2">
        <v>178166417</v>
      </c>
      <c r="K134" s="11">
        <f t="shared" si="12"/>
        <v>0.25180752933038131</v>
      </c>
      <c r="L134" s="2">
        <v>432474711</v>
      </c>
      <c r="M134" s="11">
        <f t="shared" si="13"/>
        <v>0.26116411183912558</v>
      </c>
    </row>
    <row r="135" spans="1:13" x14ac:dyDescent="0.25">
      <c r="A135">
        <f t="shared" si="15"/>
        <v>132</v>
      </c>
      <c r="B135" t="s">
        <v>165</v>
      </c>
      <c r="C135" s="2">
        <v>242263511</v>
      </c>
      <c r="D135" s="11">
        <f t="shared" si="14"/>
        <v>0.34239772668164314</v>
      </c>
      <c r="E135" s="2">
        <v>577626822</v>
      </c>
      <c r="F135" s="11">
        <f t="shared" si="14"/>
        <v>0.34881899936592287</v>
      </c>
      <c r="H135">
        <f t="shared" ref="H135:H198" si="16">+H134+1</f>
        <v>129</v>
      </c>
      <c r="I135" t="s">
        <v>32</v>
      </c>
      <c r="J135" s="2">
        <v>194830503</v>
      </c>
      <c r="K135" s="11">
        <f t="shared" ref="K135:K198" si="17">+J135/J$309*100</f>
        <v>0.27535934338638829</v>
      </c>
      <c r="L135" s="2">
        <v>426708343</v>
      </c>
      <c r="M135" s="11">
        <f t="shared" ref="M135:M198" si="18">+L135/L$309*100</f>
        <v>0.25768190041969868</v>
      </c>
    </row>
    <row r="136" spans="1:13" x14ac:dyDescent="0.25">
      <c r="A136">
        <f t="shared" si="15"/>
        <v>133</v>
      </c>
      <c r="B136" t="s">
        <v>166</v>
      </c>
      <c r="C136" s="2">
        <v>264366671</v>
      </c>
      <c r="D136" s="11">
        <f t="shared" si="14"/>
        <v>0.37363673459183816</v>
      </c>
      <c r="E136" s="2">
        <v>648326533</v>
      </c>
      <c r="F136" s="11">
        <f t="shared" si="14"/>
        <v>0.3915133506446451</v>
      </c>
      <c r="H136">
        <f t="shared" si="16"/>
        <v>130</v>
      </c>
      <c r="I136" t="s">
        <v>331</v>
      </c>
      <c r="J136" s="2">
        <v>183688737</v>
      </c>
      <c r="K136" s="11">
        <f t="shared" si="17"/>
        <v>0.25961237706086998</v>
      </c>
      <c r="L136" s="2">
        <v>426225211</v>
      </c>
      <c r="M136" s="11">
        <f t="shared" si="18"/>
        <v>0.25739014523385367</v>
      </c>
    </row>
    <row r="137" spans="1:13" x14ac:dyDescent="0.25">
      <c r="A137">
        <f t="shared" si="15"/>
        <v>134</v>
      </c>
      <c r="B137" t="s">
        <v>167</v>
      </c>
      <c r="C137" s="2">
        <v>578147750</v>
      </c>
      <c r="D137" s="11">
        <f t="shared" si="14"/>
        <v>0.81711221995006478</v>
      </c>
      <c r="E137" s="2">
        <v>1330408520</v>
      </c>
      <c r="F137" s="11">
        <f t="shared" si="14"/>
        <v>0.80341104501947513</v>
      </c>
      <c r="H137">
        <f t="shared" si="16"/>
        <v>131</v>
      </c>
      <c r="I137" t="s">
        <v>70</v>
      </c>
      <c r="J137" s="2">
        <v>182362952</v>
      </c>
      <c r="K137" s="11">
        <f t="shared" si="17"/>
        <v>0.25773860841863883</v>
      </c>
      <c r="L137" s="2">
        <v>424324345</v>
      </c>
      <c r="M137" s="11">
        <f t="shared" si="18"/>
        <v>0.25624224463299011</v>
      </c>
    </row>
    <row r="138" spans="1:13" x14ac:dyDescent="0.25">
      <c r="A138">
        <f t="shared" si="15"/>
        <v>135</v>
      </c>
      <c r="B138" t="s">
        <v>168</v>
      </c>
      <c r="C138" s="2">
        <v>169805608</v>
      </c>
      <c r="D138" s="11">
        <f t="shared" si="14"/>
        <v>0.23999096651824811</v>
      </c>
      <c r="E138" s="2">
        <v>398213247</v>
      </c>
      <c r="F138" s="11">
        <f t="shared" si="14"/>
        <v>0.24047419728856545</v>
      </c>
      <c r="H138">
        <f t="shared" si="16"/>
        <v>132</v>
      </c>
      <c r="I138" t="s">
        <v>92</v>
      </c>
      <c r="J138" s="2">
        <v>176171305</v>
      </c>
      <c r="K138" s="11">
        <f t="shared" si="17"/>
        <v>0.24898778231005816</v>
      </c>
      <c r="L138" s="2">
        <v>423926615</v>
      </c>
      <c r="M138" s="11">
        <f t="shared" si="18"/>
        <v>0.25600206226033395</v>
      </c>
    </row>
    <row r="139" spans="1:13" x14ac:dyDescent="0.25">
      <c r="A139">
        <f t="shared" si="15"/>
        <v>136</v>
      </c>
      <c r="B139" t="s">
        <v>169</v>
      </c>
      <c r="C139" s="2">
        <v>198193160</v>
      </c>
      <c r="D139" s="11">
        <f t="shared" si="14"/>
        <v>0.28011187961298539</v>
      </c>
      <c r="E139" s="2">
        <v>434765232</v>
      </c>
      <c r="F139" s="11">
        <f t="shared" si="14"/>
        <v>0.26254731845768292</v>
      </c>
      <c r="H139">
        <f t="shared" si="16"/>
        <v>133</v>
      </c>
      <c r="I139" t="s">
        <v>318</v>
      </c>
      <c r="J139" s="2">
        <v>176204303</v>
      </c>
      <c r="K139" s="11">
        <f t="shared" si="17"/>
        <v>0.24903441929694245</v>
      </c>
      <c r="L139" s="2">
        <v>423223959</v>
      </c>
      <c r="M139" s="11">
        <f t="shared" si="18"/>
        <v>0.25557774026993568</v>
      </c>
    </row>
    <row r="140" spans="1:13" x14ac:dyDescent="0.25">
      <c r="A140">
        <f t="shared" si="15"/>
        <v>137</v>
      </c>
      <c r="B140" t="s">
        <v>170</v>
      </c>
      <c r="C140" s="2">
        <v>154099038</v>
      </c>
      <c r="D140" s="11">
        <f t="shared" si="14"/>
        <v>0.21779243633197462</v>
      </c>
      <c r="E140" s="2">
        <v>363879911</v>
      </c>
      <c r="F140" s="11">
        <f t="shared" si="14"/>
        <v>0.21974088046136658</v>
      </c>
      <c r="H140">
        <f t="shared" si="16"/>
        <v>134</v>
      </c>
      <c r="I140" t="s">
        <v>320</v>
      </c>
      <c r="J140" s="2">
        <v>193267199</v>
      </c>
      <c r="K140" s="11">
        <f t="shared" si="17"/>
        <v>0.2731498825662142</v>
      </c>
      <c r="L140" s="2">
        <v>423138009</v>
      </c>
      <c r="M140" s="11">
        <f t="shared" si="18"/>
        <v>0.25552583652888067</v>
      </c>
    </row>
    <row r="141" spans="1:13" x14ac:dyDescent="0.25">
      <c r="A141">
        <f t="shared" si="15"/>
        <v>138</v>
      </c>
      <c r="B141" t="s">
        <v>171</v>
      </c>
      <c r="C141" s="2">
        <v>179626836</v>
      </c>
      <c r="D141" s="11">
        <f t="shared" si="14"/>
        <v>0.25387157993188803</v>
      </c>
      <c r="E141" s="2">
        <v>418812984</v>
      </c>
      <c r="F141" s="11">
        <f t="shared" si="14"/>
        <v>0.25291402759745163</v>
      </c>
      <c r="H141">
        <f t="shared" si="16"/>
        <v>135</v>
      </c>
      <c r="I141" t="s">
        <v>53</v>
      </c>
      <c r="J141" s="2">
        <v>181328977</v>
      </c>
      <c r="K141" s="11">
        <f t="shared" si="17"/>
        <v>0.2562772629275894</v>
      </c>
      <c r="L141" s="2">
        <v>422515924</v>
      </c>
      <c r="M141" s="11">
        <f t="shared" si="18"/>
        <v>0.25515016999305534</v>
      </c>
    </row>
    <row r="142" spans="1:13" x14ac:dyDescent="0.25">
      <c r="A142">
        <f t="shared" si="15"/>
        <v>139</v>
      </c>
      <c r="B142" t="s">
        <v>172</v>
      </c>
      <c r="C142" s="2">
        <v>360476091</v>
      </c>
      <c r="D142" s="11">
        <f t="shared" si="14"/>
        <v>0.50947083847672436</v>
      </c>
      <c r="E142" s="2">
        <v>529703626</v>
      </c>
      <c r="F142" s="11">
        <f t="shared" si="14"/>
        <v>0.31987899755427401</v>
      </c>
      <c r="H142">
        <f t="shared" si="16"/>
        <v>136</v>
      </c>
      <c r="I142" t="s">
        <v>171</v>
      </c>
      <c r="J142" s="2">
        <v>179626836</v>
      </c>
      <c r="K142" s="11">
        <f t="shared" si="17"/>
        <v>0.25387157993188803</v>
      </c>
      <c r="L142" s="2">
        <v>418812984</v>
      </c>
      <c r="M142" s="11">
        <f t="shared" si="18"/>
        <v>0.25291402759745163</v>
      </c>
    </row>
    <row r="143" spans="1:13" x14ac:dyDescent="0.25">
      <c r="A143">
        <f t="shared" si="15"/>
        <v>140</v>
      </c>
      <c r="B143" t="s">
        <v>173</v>
      </c>
      <c r="C143" s="2">
        <v>197118679</v>
      </c>
      <c r="D143" s="11">
        <f t="shared" si="14"/>
        <v>0.27859328587080762</v>
      </c>
      <c r="E143" s="2">
        <v>450328556</v>
      </c>
      <c r="F143" s="11">
        <f t="shared" si="14"/>
        <v>0.27194574473866967</v>
      </c>
      <c r="H143">
        <f t="shared" si="16"/>
        <v>137</v>
      </c>
      <c r="I143" t="s">
        <v>86</v>
      </c>
      <c r="J143" s="2">
        <v>181956474</v>
      </c>
      <c r="K143" s="11">
        <f t="shared" si="17"/>
        <v>0.25716412180870074</v>
      </c>
      <c r="L143" s="2">
        <v>418614722</v>
      </c>
      <c r="M143" s="11">
        <f t="shared" si="18"/>
        <v>0.25279430055255292</v>
      </c>
    </row>
    <row r="144" spans="1:13" x14ac:dyDescent="0.25">
      <c r="A144">
        <f t="shared" si="15"/>
        <v>141</v>
      </c>
      <c r="B144" t="s">
        <v>174</v>
      </c>
      <c r="C144" s="2">
        <v>168229204</v>
      </c>
      <c r="D144" s="11">
        <f t="shared" si="14"/>
        <v>0.23776299110542645</v>
      </c>
      <c r="E144" s="2">
        <v>391204807</v>
      </c>
      <c r="F144" s="11">
        <f t="shared" si="14"/>
        <v>0.23624191974395362</v>
      </c>
      <c r="H144">
        <f t="shared" si="16"/>
        <v>138</v>
      </c>
      <c r="I144" t="s">
        <v>196</v>
      </c>
      <c r="J144" s="2">
        <v>180377541</v>
      </c>
      <c r="K144" s="11">
        <f t="shared" si="17"/>
        <v>0.25493257209016867</v>
      </c>
      <c r="L144" s="2">
        <v>417611098</v>
      </c>
      <c r="M144" s="11">
        <f t="shared" si="18"/>
        <v>0.25218822911319788</v>
      </c>
    </row>
    <row r="145" spans="1:13" x14ac:dyDescent="0.25">
      <c r="A145">
        <f t="shared" si="15"/>
        <v>142</v>
      </c>
      <c r="B145" t="s">
        <v>176</v>
      </c>
      <c r="C145" s="2">
        <v>137017433</v>
      </c>
      <c r="D145" s="11">
        <f t="shared" si="14"/>
        <v>0.19365053111508132</v>
      </c>
      <c r="E145" s="2">
        <v>327165769</v>
      </c>
      <c r="F145" s="11">
        <f t="shared" si="14"/>
        <v>0.19756983544189136</v>
      </c>
      <c r="H145">
        <f t="shared" si="16"/>
        <v>139</v>
      </c>
      <c r="I145" t="s">
        <v>128</v>
      </c>
      <c r="J145" s="2">
        <v>168416071</v>
      </c>
      <c r="K145" s="11">
        <f t="shared" si="17"/>
        <v>0.23802709540956912</v>
      </c>
      <c r="L145" s="2">
        <v>416544296</v>
      </c>
      <c r="M145" s="11">
        <f t="shared" si="18"/>
        <v>0.25154400555572332</v>
      </c>
    </row>
    <row r="146" spans="1:13" x14ac:dyDescent="0.25">
      <c r="A146">
        <f t="shared" si="15"/>
        <v>143</v>
      </c>
      <c r="B146" t="s">
        <v>177</v>
      </c>
      <c r="C146" s="2">
        <v>1669703038</v>
      </c>
      <c r="D146" s="11">
        <f t="shared" si="14"/>
        <v>2.3598375260260851</v>
      </c>
      <c r="E146" s="2">
        <v>4146779279</v>
      </c>
      <c r="F146" s="11">
        <f t="shared" si="14"/>
        <v>2.5041693764908359</v>
      </c>
      <c r="H146">
        <f t="shared" si="16"/>
        <v>140</v>
      </c>
      <c r="I146" t="s">
        <v>100</v>
      </c>
      <c r="J146" s="2">
        <v>177773632</v>
      </c>
      <c r="K146" s="11">
        <f t="shared" si="17"/>
        <v>0.25125239541640676</v>
      </c>
      <c r="L146" s="2">
        <v>414296685</v>
      </c>
      <c r="M146" s="11">
        <f t="shared" si="18"/>
        <v>0.25018671155530059</v>
      </c>
    </row>
    <row r="147" spans="1:13" x14ac:dyDescent="0.25">
      <c r="A147">
        <f t="shared" si="15"/>
        <v>144</v>
      </c>
      <c r="B147" t="s">
        <v>178</v>
      </c>
      <c r="C147" s="2">
        <v>158473945</v>
      </c>
      <c r="D147" s="11">
        <f t="shared" si="14"/>
        <v>0.2239756135057076</v>
      </c>
      <c r="E147" s="2">
        <v>356284421</v>
      </c>
      <c r="F147" s="11">
        <f t="shared" si="14"/>
        <v>0.21515409342069505</v>
      </c>
      <c r="H147">
        <f t="shared" si="16"/>
        <v>141</v>
      </c>
      <c r="I147" t="s">
        <v>98</v>
      </c>
      <c r="J147" s="2">
        <v>181847402</v>
      </c>
      <c r="K147" s="11">
        <f t="shared" si="17"/>
        <v>0.25700996733165843</v>
      </c>
      <c r="L147" s="2">
        <v>408457901</v>
      </c>
      <c r="M147" s="11">
        <f t="shared" si="18"/>
        <v>0.24666076934690057</v>
      </c>
    </row>
    <row r="148" spans="1:13" x14ac:dyDescent="0.25">
      <c r="A148">
        <f t="shared" si="15"/>
        <v>145</v>
      </c>
      <c r="B148" t="s">
        <v>179</v>
      </c>
      <c r="C148" s="2">
        <v>133993824</v>
      </c>
      <c r="D148" s="11">
        <f t="shared" si="14"/>
        <v>0.1893771808127564</v>
      </c>
      <c r="E148" s="2">
        <v>311752861</v>
      </c>
      <c r="F148" s="11">
        <f t="shared" si="14"/>
        <v>0.18826224282134121</v>
      </c>
      <c r="H148">
        <f t="shared" si="16"/>
        <v>142</v>
      </c>
      <c r="I148" t="s">
        <v>101</v>
      </c>
      <c r="J148" s="2">
        <v>173064587</v>
      </c>
      <c r="K148" s="11">
        <f t="shared" si="17"/>
        <v>0.24459697175732523</v>
      </c>
      <c r="L148" s="2">
        <v>408251747</v>
      </c>
      <c r="M148" s="11">
        <f t="shared" si="18"/>
        <v>0.24653627645762252</v>
      </c>
    </row>
    <row r="149" spans="1:13" x14ac:dyDescent="0.25">
      <c r="A149">
        <f t="shared" si="15"/>
        <v>146</v>
      </c>
      <c r="B149" t="s">
        <v>180</v>
      </c>
      <c r="C149" s="2">
        <v>123709677</v>
      </c>
      <c r="D149" s="11">
        <f t="shared" si="14"/>
        <v>0.17484231116142104</v>
      </c>
      <c r="E149" s="2">
        <v>288667988</v>
      </c>
      <c r="F149" s="11">
        <f t="shared" si="14"/>
        <v>0.17432168121018146</v>
      </c>
      <c r="H149">
        <f t="shared" si="16"/>
        <v>143</v>
      </c>
      <c r="I149" t="s">
        <v>94</v>
      </c>
      <c r="J149" s="2">
        <v>172595630</v>
      </c>
      <c r="K149" s="11">
        <f t="shared" si="17"/>
        <v>0.24393418184707974</v>
      </c>
      <c r="L149" s="2">
        <v>406533467</v>
      </c>
      <c r="M149" s="11">
        <f t="shared" si="18"/>
        <v>0.24549863643225944</v>
      </c>
    </row>
    <row r="150" spans="1:13" x14ac:dyDescent="0.25">
      <c r="A150">
        <f t="shared" si="15"/>
        <v>147</v>
      </c>
      <c r="B150" t="s">
        <v>181</v>
      </c>
      <c r="C150" s="2">
        <v>141768369</v>
      </c>
      <c r="D150" s="11">
        <f t="shared" si="14"/>
        <v>0.20036516048413219</v>
      </c>
      <c r="E150" s="2">
        <v>329187479</v>
      </c>
      <c r="F150" s="11">
        <f t="shared" si="14"/>
        <v>0.19879071167607718</v>
      </c>
      <c r="H150">
        <f t="shared" si="16"/>
        <v>144</v>
      </c>
      <c r="I150" t="s">
        <v>132</v>
      </c>
      <c r="J150" s="2">
        <v>158260343</v>
      </c>
      <c r="K150" s="11">
        <f t="shared" si="17"/>
        <v>0.22367372388595944</v>
      </c>
      <c r="L150" s="2">
        <v>403001210</v>
      </c>
      <c r="M150" s="11">
        <f t="shared" si="18"/>
        <v>0.24336556659319422</v>
      </c>
    </row>
    <row r="151" spans="1:13" x14ac:dyDescent="0.25">
      <c r="A151">
        <f t="shared" si="15"/>
        <v>148</v>
      </c>
      <c r="B151" t="s">
        <v>182</v>
      </c>
      <c r="C151" s="2">
        <v>187242944</v>
      </c>
      <c r="D151" s="11">
        <f t="shared" si="14"/>
        <v>0.2646356362051494</v>
      </c>
      <c r="E151" s="2">
        <v>481068983</v>
      </c>
      <c r="F151" s="11">
        <f t="shared" si="14"/>
        <v>0.29050936501705971</v>
      </c>
      <c r="H151">
        <f t="shared" si="16"/>
        <v>145</v>
      </c>
      <c r="I151" t="s">
        <v>54</v>
      </c>
      <c r="J151" s="2">
        <v>202348107</v>
      </c>
      <c r="K151" s="11">
        <f t="shared" si="17"/>
        <v>0.28598418122956154</v>
      </c>
      <c r="L151" s="2">
        <v>402241791</v>
      </c>
      <c r="M151" s="11">
        <f t="shared" si="18"/>
        <v>0.24290696639391288</v>
      </c>
    </row>
    <row r="152" spans="1:13" x14ac:dyDescent="0.25">
      <c r="A152">
        <f t="shared" si="15"/>
        <v>149</v>
      </c>
      <c r="B152" t="s">
        <v>183</v>
      </c>
      <c r="C152" s="2">
        <v>468631461</v>
      </c>
      <c r="D152" s="11">
        <f t="shared" si="14"/>
        <v>0.66232981696487137</v>
      </c>
      <c r="E152" s="2">
        <v>1138092363</v>
      </c>
      <c r="F152" s="11">
        <f t="shared" si="14"/>
        <v>0.68727459343579211</v>
      </c>
      <c r="H152">
        <f t="shared" si="16"/>
        <v>146</v>
      </c>
      <c r="I152" t="s">
        <v>307</v>
      </c>
      <c r="J152" s="2">
        <v>169860092</v>
      </c>
      <c r="K152" s="11">
        <f t="shared" si="17"/>
        <v>0.2400679702637297</v>
      </c>
      <c r="L152" s="2">
        <v>398517275</v>
      </c>
      <c r="M152" s="11">
        <f t="shared" si="18"/>
        <v>0.24065779461940276</v>
      </c>
    </row>
    <row r="153" spans="1:13" x14ac:dyDescent="0.25">
      <c r="A153">
        <f t="shared" si="15"/>
        <v>150</v>
      </c>
      <c r="B153" t="s">
        <v>184</v>
      </c>
      <c r="C153" s="2">
        <v>164968300</v>
      </c>
      <c r="D153" s="11">
        <f t="shared" si="14"/>
        <v>0.23315426521055954</v>
      </c>
      <c r="E153" s="2">
        <v>390861837</v>
      </c>
      <c r="F153" s="11">
        <f t="shared" si="14"/>
        <v>0.23603480600259669</v>
      </c>
      <c r="H153">
        <f t="shared" si="16"/>
        <v>147</v>
      </c>
      <c r="I153" t="s">
        <v>168</v>
      </c>
      <c r="J153" s="2">
        <v>169805608</v>
      </c>
      <c r="K153" s="11">
        <f t="shared" si="17"/>
        <v>0.23999096651824811</v>
      </c>
      <c r="L153" s="2">
        <v>398213247</v>
      </c>
      <c r="M153" s="11">
        <f t="shared" si="18"/>
        <v>0.24047419728856545</v>
      </c>
    </row>
    <row r="154" spans="1:13" x14ac:dyDescent="0.25">
      <c r="A154">
        <f t="shared" si="15"/>
        <v>151</v>
      </c>
      <c r="B154" t="s">
        <v>185</v>
      </c>
      <c r="C154" s="2">
        <v>151194703</v>
      </c>
      <c r="D154" s="11">
        <f t="shared" si="14"/>
        <v>0.21368765927571404</v>
      </c>
      <c r="E154" s="2">
        <v>352081945</v>
      </c>
      <c r="F154" s="11">
        <f t="shared" si="14"/>
        <v>0.2126162897430478</v>
      </c>
      <c r="H154">
        <f t="shared" si="16"/>
        <v>148</v>
      </c>
      <c r="I154" t="s">
        <v>209</v>
      </c>
      <c r="J154" s="2">
        <v>173684052</v>
      </c>
      <c r="K154" s="11">
        <f t="shared" si="17"/>
        <v>0.24547247879048648</v>
      </c>
      <c r="L154" s="2">
        <v>393427449</v>
      </c>
      <c r="M154" s="11">
        <f t="shared" si="18"/>
        <v>0.23758413539056134</v>
      </c>
    </row>
    <row r="155" spans="1:13" x14ac:dyDescent="0.25">
      <c r="A155">
        <f t="shared" si="15"/>
        <v>152</v>
      </c>
      <c r="B155" t="s">
        <v>186</v>
      </c>
      <c r="C155" s="2">
        <v>161391831</v>
      </c>
      <c r="D155" s="11">
        <f t="shared" si="14"/>
        <v>0.22809954256540077</v>
      </c>
      <c r="E155" s="2">
        <v>366898801</v>
      </c>
      <c r="F155" s="11">
        <f t="shared" si="14"/>
        <v>0.22156393671306501</v>
      </c>
      <c r="H155">
        <f t="shared" si="16"/>
        <v>149</v>
      </c>
      <c r="I155" t="s">
        <v>252</v>
      </c>
      <c r="J155" s="2">
        <v>190308711</v>
      </c>
      <c r="K155" s="11">
        <f t="shared" si="17"/>
        <v>0.26896856957593507</v>
      </c>
      <c r="L155" s="2">
        <v>393269985</v>
      </c>
      <c r="M155" s="11">
        <f t="shared" si="18"/>
        <v>0.2374890455629699</v>
      </c>
    </row>
    <row r="156" spans="1:13" x14ac:dyDescent="0.25">
      <c r="A156">
        <f t="shared" si="15"/>
        <v>153</v>
      </c>
      <c r="B156" t="s">
        <v>187</v>
      </c>
      <c r="C156" s="2">
        <v>684686108</v>
      </c>
      <c r="D156" s="11">
        <f t="shared" si="14"/>
        <v>0.96768583061483815</v>
      </c>
      <c r="E156" s="2">
        <v>1728421317</v>
      </c>
      <c r="F156" s="11">
        <f t="shared" si="14"/>
        <v>1.0437641939672091</v>
      </c>
      <c r="H156">
        <f t="shared" si="16"/>
        <v>150</v>
      </c>
      <c r="I156" t="s">
        <v>29</v>
      </c>
      <c r="J156" s="2">
        <v>168178443</v>
      </c>
      <c r="K156" s="11">
        <f t="shared" si="17"/>
        <v>0.23769124917890874</v>
      </c>
      <c r="L156" s="2">
        <v>392862745</v>
      </c>
      <c r="M156" s="11">
        <f t="shared" si="18"/>
        <v>0.237243120263293</v>
      </c>
    </row>
    <row r="157" spans="1:13" x14ac:dyDescent="0.25">
      <c r="A157">
        <f t="shared" si="15"/>
        <v>154</v>
      </c>
      <c r="B157" t="s">
        <v>188</v>
      </c>
      <c r="C157" s="2">
        <v>309916094</v>
      </c>
      <c r="D157" s="11">
        <f t="shared" si="14"/>
        <v>0.43801299506327401</v>
      </c>
      <c r="E157" s="2">
        <v>720331192</v>
      </c>
      <c r="F157" s="11">
        <f t="shared" si="14"/>
        <v>0.43499573779401557</v>
      </c>
      <c r="H157">
        <f t="shared" si="16"/>
        <v>151</v>
      </c>
      <c r="I157" t="s">
        <v>88</v>
      </c>
      <c r="J157" s="2">
        <v>169457721</v>
      </c>
      <c r="K157" s="11">
        <f t="shared" si="17"/>
        <v>0.23949928819058572</v>
      </c>
      <c r="L157" s="2">
        <v>392835095</v>
      </c>
      <c r="M157" s="11">
        <f t="shared" si="18"/>
        <v>0.23722642289924212</v>
      </c>
    </row>
    <row r="158" spans="1:13" x14ac:dyDescent="0.25">
      <c r="A158">
        <f t="shared" si="15"/>
        <v>155</v>
      </c>
      <c r="B158" t="s">
        <v>189</v>
      </c>
      <c r="C158" s="2">
        <v>343193274</v>
      </c>
      <c r="D158" s="11">
        <f t="shared" si="14"/>
        <v>0.48504455477007535</v>
      </c>
      <c r="E158" s="2">
        <v>747389780</v>
      </c>
      <c r="F158" s="11">
        <f t="shared" si="14"/>
        <v>0.45133595821129868</v>
      </c>
      <c r="H158">
        <f t="shared" si="16"/>
        <v>152</v>
      </c>
      <c r="I158" t="s">
        <v>265</v>
      </c>
      <c r="J158" s="2">
        <v>165449651</v>
      </c>
      <c r="K158" s="11">
        <f t="shared" si="17"/>
        <v>0.23383457190410836</v>
      </c>
      <c r="L158" s="2">
        <v>392260659</v>
      </c>
      <c r="M158" s="11">
        <f t="shared" si="18"/>
        <v>0.23687953078293428</v>
      </c>
    </row>
    <row r="159" spans="1:13" x14ac:dyDescent="0.25">
      <c r="A159">
        <f t="shared" si="15"/>
        <v>156</v>
      </c>
      <c r="B159" t="s">
        <v>190</v>
      </c>
      <c r="C159" s="2">
        <v>238732853</v>
      </c>
      <c r="D159" s="11">
        <f t="shared" si="14"/>
        <v>0.33740774999097112</v>
      </c>
      <c r="E159" s="2">
        <v>556098060</v>
      </c>
      <c r="F159" s="11">
        <f t="shared" si="14"/>
        <v>0.33581814668317278</v>
      </c>
      <c r="H159">
        <f t="shared" si="16"/>
        <v>153</v>
      </c>
      <c r="I159" t="s">
        <v>343</v>
      </c>
      <c r="J159" s="2">
        <v>166654682</v>
      </c>
      <c r="K159" s="11">
        <f t="shared" si="17"/>
        <v>0.23553767557530422</v>
      </c>
      <c r="L159" s="2">
        <v>392101381</v>
      </c>
      <c r="M159" s="11">
        <f t="shared" si="18"/>
        <v>0.23678334551163982</v>
      </c>
    </row>
    <row r="160" spans="1:13" x14ac:dyDescent="0.25">
      <c r="A160">
        <f t="shared" si="15"/>
        <v>157</v>
      </c>
      <c r="B160" t="s">
        <v>191</v>
      </c>
      <c r="C160" s="2">
        <v>211810211</v>
      </c>
      <c r="D160" s="11">
        <f t="shared" si="14"/>
        <v>0.29935723475236498</v>
      </c>
      <c r="E160" s="2">
        <v>491383236</v>
      </c>
      <c r="F160" s="11">
        <f t="shared" si="14"/>
        <v>0.29673796672604846</v>
      </c>
      <c r="H160">
        <f t="shared" si="16"/>
        <v>154</v>
      </c>
      <c r="I160" t="s">
        <v>405</v>
      </c>
      <c r="J160" s="2">
        <v>170841052</v>
      </c>
      <c r="K160" s="11">
        <f t="shared" si="17"/>
        <v>0.24145438818766388</v>
      </c>
      <c r="L160" s="2">
        <v>392009314</v>
      </c>
      <c r="M160" s="11">
        <f t="shared" si="18"/>
        <v>0.23672774781847275</v>
      </c>
    </row>
    <row r="161" spans="1:13" x14ac:dyDescent="0.25">
      <c r="A161">
        <f t="shared" si="15"/>
        <v>158</v>
      </c>
      <c r="B161" t="s">
        <v>192</v>
      </c>
      <c r="C161" s="2">
        <v>180724870</v>
      </c>
      <c r="D161" s="11">
        <f t="shared" si="14"/>
        <v>0.25542346178098396</v>
      </c>
      <c r="E161" s="2">
        <v>373703164</v>
      </c>
      <c r="F161" s="11">
        <f t="shared" si="14"/>
        <v>0.22567297563332225</v>
      </c>
      <c r="H161">
        <f t="shared" si="16"/>
        <v>155</v>
      </c>
      <c r="I161" t="s">
        <v>174</v>
      </c>
      <c r="J161" s="2">
        <v>168229204</v>
      </c>
      <c r="K161" s="11">
        <f t="shared" si="17"/>
        <v>0.23776299110542645</v>
      </c>
      <c r="L161" s="2">
        <v>391204807</v>
      </c>
      <c r="M161" s="11">
        <f t="shared" si="18"/>
        <v>0.23624191974395362</v>
      </c>
    </row>
    <row r="162" spans="1:13" x14ac:dyDescent="0.25">
      <c r="A162">
        <f t="shared" si="15"/>
        <v>159</v>
      </c>
      <c r="B162" t="s">
        <v>193</v>
      </c>
      <c r="C162" s="2">
        <v>142267208</v>
      </c>
      <c r="D162" s="11">
        <f t="shared" si="14"/>
        <v>0.20107018345220162</v>
      </c>
      <c r="E162" s="2">
        <v>334199791</v>
      </c>
      <c r="F162" s="11">
        <f t="shared" si="14"/>
        <v>0.20181756152057731</v>
      </c>
      <c r="H162">
        <f t="shared" si="16"/>
        <v>156</v>
      </c>
      <c r="I162" t="s">
        <v>184</v>
      </c>
      <c r="J162" s="2">
        <v>164968300</v>
      </c>
      <c r="K162" s="11">
        <f t="shared" si="17"/>
        <v>0.23315426521055954</v>
      </c>
      <c r="L162" s="2">
        <v>390861837</v>
      </c>
      <c r="M162" s="11">
        <f t="shared" si="18"/>
        <v>0.23603480600259669</v>
      </c>
    </row>
    <row r="163" spans="1:13" x14ac:dyDescent="0.25">
      <c r="A163">
        <f t="shared" si="15"/>
        <v>160</v>
      </c>
      <c r="B163" t="s">
        <v>194</v>
      </c>
      <c r="C163" s="2">
        <v>148428679</v>
      </c>
      <c r="D163" s="11">
        <f t="shared" si="14"/>
        <v>0.20977836098461949</v>
      </c>
      <c r="E163" s="2">
        <v>355558134</v>
      </c>
      <c r="F163" s="11">
        <f t="shared" si="14"/>
        <v>0.21471550107189227</v>
      </c>
      <c r="H163">
        <f t="shared" si="16"/>
        <v>157</v>
      </c>
      <c r="I163" t="s">
        <v>297</v>
      </c>
      <c r="J163" s="2">
        <v>165911343</v>
      </c>
      <c r="K163" s="11">
        <f t="shared" si="17"/>
        <v>0.23448709398873668</v>
      </c>
      <c r="L163" s="2">
        <v>386817641</v>
      </c>
      <c r="M163" s="11">
        <f t="shared" si="18"/>
        <v>0.23359258492104229</v>
      </c>
    </row>
    <row r="164" spans="1:13" x14ac:dyDescent="0.25">
      <c r="A164">
        <f t="shared" si="15"/>
        <v>161</v>
      </c>
      <c r="B164" t="s">
        <v>195</v>
      </c>
      <c r="C164" s="2">
        <v>164062224</v>
      </c>
      <c r="D164" s="11">
        <f t="shared" si="14"/>
        <v>0.23187368291684055</v>
      </c>
      <c r="E164" s="2">
        <v>381908940</v>
      </c>
      <c r="F164" s="11">
        <f t="shared" si="14"/>
        <v>0.23062830399468584</v>
      </c>
      <c r="H164">
        <f t="shared" si="16"/>
        <v>158</v>
      </c>
      <c r="I164" t="s">
        <v>103</v>
      </c>
      <c r="J164" s="2">
        <v>168495911</v>
      </c>
      <c r="K164" s="11">
        <f t="shared" si="17"/>
        <v>0.23813993549178136</v>
      </c>
      <c r="L164" s="2">
        <v>386434851</v>
      </c>
      <c r="M164" s="11">
        <f t="shared" si="18"/>
        <v>0.23336142455992029</v>
      </c>
    </row>
    <row r="165" spans="1:13" x14ac:dyDescent="0.25">
      <c r="A165">
        <f t="shared" si="15"/>
        <v>162</v>
      </c>
      <c r="B165" t="s">
        <v>196</v>
      </c>
      <c r="C165" s="2">
        <v>180377541</v>
      </c>
      <c r="D165" s="11">
        <f t="shared" si="14"/>
        <v>0.25493257209016867</v>
      </c>
      <c r="E165" s="2">
        <v>417611098</v>
      </c>
      <c r="F165" s="11">
        <f t="shared" si="14"/>
        <v>0.25218822911319788</v>
      </c>
      <c r="H165">
        <f t="shared" si="16"/>
        <v>159</v>
      </c>
      <c r="I165" t="s">
        <v>148</v>
      </c>
      <c r="J165" s="2">
        <v>164499328</v>
      </c>
      <c r="K165" s="11">
        <f t="shared" si="17"/>
        <v>0.23249145410039881</v>
      </c>
      <c r="L165" s="2">
        <v>384937793</v>
      </c>
      <c r="M165" s="11">
        <f t="shared" si="18"/>
        <v>0.23245737673238928</v>
      </c>
    </row>
    <row r="166" spans="1:13" x14ac:dyDescent="0.25">
      <c r="A166">
        <f t="shared" si="15"/>
        <v>163</v>
      </c>
      <c r="B166" t="s">
        <v>197</v>
      </c>
      <c r="C166" s="2">
        <v>158880057</v>
      </c>
      <c r="D166" s="11">
        <f t="shared" si="14"/>
        <v>0.22454958283771378</v>
      </c>
      <c r="E166" s="2">
        <v>372582850</v>
      </c>
      <c r="F166" s="11">
        <f t="shared" si="14"/>
        <v>0.22499643709049186</v>
      </c>
      <c r="H166">
        <f t="shared" si="16"/>
        <v>160</v>
      </c>
      <c r="I166" t="s">
        <v>229</v>
      </c>
      <c r="J166" s="2">
        <v>161615283</v>
      </c>
      <c r="K166" s="11">
        <f t="shared" si="17"/>
        <v>0.22841535346282671</v>
      </c>
      <c r="L166" s="2">
        <v>384881902</v>
      </c>
      <c r="M166" s="11">
        <f t="shared" si="18"/>
        <v>0.2324236251094538</v>
      </c>
    </row>
    <row r="167" spans="1:13" x14ac:dyDescent="0.25">
      <c r="A167">
        <f t="shared" si="15"/>
        <v>164</v>
      </c>
      <c r="B167" t="s">
        <v>198</v>
      </c>
      <c r="C167" s="2">
        <v>362613577</v>
      </c>
      <c r="D167" s="11">
        <f t="shared" si="14"/>
        <v>0.51249180661258942</v>
      </c>
      <c r="E167" s="2">
        <v>807547357</v>
      </c>
      <c r="F167" s="11">
        <f t="shared" si="14"/>
        <v>0.48766409432651947</v>
      </c>
      <c r="H167">
        <f t="shared" si="16"/>
        <v>161</v>
      </c>
      <c r="I167" t="s">
        <v>108</v>
      </c>
      <c r="J167" s="2">
        <v>169465995</v>
      </c>
      <c r="K167" s="11">
        <f t="shared" si="17"/>
        <v>0.239510982063835</v>
      </c>
      <c r="L167" s="2">
        <v>383841867</v>
      </c>
      <c r="M167" s="11">
        <f t="shared" si="18"/>
        <v>0.23179556568736978</v>
      </c>
    </row>
    <row r="168" spans="1:13" x14ac:dyDescent="0.25">
      <c r="A168">
        <f t="shared" si="15"/>
        <v>165</v>
      </c>
      <c r="B168" t="s">
        <v>200</v>
      </c>
      <c r="C168" s="2">
        <v>119613790</v>
      </c>
      <c r="D168" s="11">
        <f t="shared" si="14"/>
        <v>0.16905348067780401</v>
      </c>
      <c r="E168" s="2">
        <v>279689398</v>
      </c>
      <c r="F168" s="11">
        <f t="shared" si="14"/>
        <v>0.16889966363718711</v>
      </c>
      <c r="H168">
        <f t="shared" si="16"/>
        <v>162</v>
      </c>
      <c r="I168" t="s">
        <v>220</v>
      </c>
      <c r="J168" s="2">
        <v>163912281</v>
      </c>
      <c r="K168" s="11">
        <f t="shared" si="17"/>
        <v>0.23166176432406566</v>
      </c>
      <c r="L168" s="2">
        <v>382854828</v>
      </c>
      <c r="M168" s="11">
        <f t="shared" si="18"/>
        <v>0.23119950964703043</v>
      </c>
    </row>
    <row r="169" spans="1:13" x14ac:dyDescent="0.25">
      <c r="A169">
        <f t="shared" si="15"/>
        <v>166</v>
      </c>
      <c r="B169" t="s">
        <v>201</v>
      </c>
      <c r="C169" s="2">
        <v>139496319</v>
      </c>
      <c r="D169" s="11">
        <f t="shared" si="14"/>
        <v>0.1971540093219292</v>
      </c>
      <c r="E169" s="2">
        <v>325039856</v>
      </c>
      <c r="F169" s="11">
        <f t="shared" si="14"/>
        <v>0.19628603279084517</v>
      </c>
      <c r="H169">
        <f t="shared" si="16"/>
        <v>163</v>
      </c>
      <c r="I169" t="s">
        <v>299</v>
      </c>
      <c r="J169" s="2">
        <v>164314004</v>
      </c>
      <c r="K169" s="11">
        <f t="shared" si="17"/>
        <v>0.23222953056087103</v>
      </c>
      <c r="L169" s="2">
        <v>382409058</v>
      </c>
      <c r="M169" s="11">
        <f t="shared" si="18"/>
        <v>0.23093031673661643</v>
      </c>
    </row>
    <row r="170" spans="1:13" x14ac:dyDescent="0.25">
      <c r="A170">
        <f t="shared" si="15"/>
        <v>167</v>
      </c>
      <c r="B170" t="s">
        <v>202</v>
      </c>
      <c r="C170" s="2">
        <v>119072256</v>
      </c>
      <c r="D170" s="11">
        <f t="shared" si="14"/>
        <v>0.16828811568430807</v>
      </c>
      <c r="E170" s="2">
        <v>278267184</v>
      </c>
      <c r="F170" s="11">
        <f t="shared" si="14"/>
        <v>0.16804081282647423</v>
      </c>
      <c r="H170">
        <f t="shared" si="16"/>
        <v>164</v>
      </c>
      <c r="I170" t="s">
        <v>195</v>
      </c>
      <c r="J170" s="2">
        <v>164062224</v>
      </c>
      <c r="K170" s="11">
        <f t="shared" si="17"/>
        <v>0.23187368291684055</v>
      </c>
      <c r="L170" s="2">
        <v>381908940</v>
      </c>
      <c r="M170" s="11">
        <f t="shared" si="18"/>
        <v>0.23062830399468584</v>
      </c>
    </row>
    <row r="171" spans="1:13" x14ac:dyDescent="0.25">
      <c r="A171">
        <f t="shared" si="15"/>
        <v>168</v>
      </c>
      <c r="B171" t="s">
        <v>203</v>
      </c>
      <c r="C171" s="2">
        <v>149749985</v>
      </c>
      <c r="D171" s="11">
        <f t="shared" si="14"/>
        <v>0.21164579933215844</v>
      </c>
      <c r="E171" s="2">
        <v>349372057</v>
      </c>
      <c r="F171" s="11">
        <f t="shared" si="14"/>
        <v>0.21097983453606692</v>
      </c>
      <c r="H171">
        <f t="shared" si="16"/>
        <v>165</v>
      </c>
      <c r="I171" t="s">
        <v>91</v>
      </c>
      <c r="J171" s="2">
        <v>167902596</v>
      </c>
      <c r="K171" s="11">
        <f t="shared" si="17"/>
        <v>0.237301386977531</v>
      </c>
      <c r="L171" s="2">
        <v>381896415</v>
      </c>
      <c r="M171" s="11">
        <f t="shared" si="18"/>
        <v>0.23062074036051811</v>
      </c>
    </row>
    <row r="172" spans="1:13" x14ac:dyDescent="0.25">
      <c r="A172">
        <f t="shared" si="15"/>
        <v>169</v>
      </c>
      <c r="B172" t="s">
        <v>205</v>
      </c>
      <c r="C172" s="2">
        <v>489532253</v>
      </c>
      <c r="D172" s="11">
        <f t="shared" si="14"/>
        <v>0.69186948489549038</v>
      </c>
      <c r="E172" s="2">
        <v>1217019879</v>
      </c>
      <c r="F172" s="11">
        <f t="shared" si="14"/>
        <v>0.73493757601376852</v>
      </c>
      <c r="H172">
        <f t="shared" si="16"/>
        <v>166</v>
      </c>
      <c r="I172" t="s">
        <v>47</v>
      </c>
      <c r="J172" s="2">
        <v>170475129</v>
      </c>
      <c r="K172" s="11">
        <f t="shared" si="17"/>
        <v>0.24093721908191057</v>
      </c>
      <c r="L172" s="2">
        <v>377060826</v>
      </c>
      <c r="M172" s="11">
        <f t="shared" si="18"/>
        <v>0.22770061052568014</v>
      </c>
    </row>
    <row r="173" spans="1:13" x14ac:dyDescent="0.25">
      <c r="A173">
        <f t="shared" si="15"/>
        <v>170</v>
      </c>
      <c r="B173" t="s">
        <v>206</v>
      </c>
      <c r="C173" s="2">
        <v>242248378</v>
      </c>
      <c r="D173" s="11">
        <f t="shared" si="14"/>
        <v>0.34237633879381602</v>
      </c>
      <c r="E173" s="2">
        <v>485661700</v>
      </c>
      <c r="F173" s="11">
        <f t="shared" si="14"/>
        <v>0.29328282858781968</v>
      </c>
      <c r="H173">
        <f t="shared" si="16"/>
        <v>167</v>
      </c>
      <c r="I173" t="s">
        <v>61</v>
      </c>
      <c r="J173" s="2">
        <v>162233000</v>
      </c>
      <c r="K173" s="11">
        <f t="shared" si="17"/>
        <v>0.22928838999919807</v>
      </c>
      <c r="L173" s="2">
        <v>376804849</v>
      </c>
      <c r="M173" s="11">
        <f t="shared" si="18"/>
        <v>0.22754603037531324</v>
      </c>
    </row>
    <row r="174" spans="1:13" x14ac:dyDescent="0.25">
      <c r="A174">
        <f t="shared" si="15"/>
        <v>171</v>
      </c>
      <c r="B174" t="s">
        <v>207</v>
      </c>
      <c r="C174" s="2">
        <v>579920012</v>
      </c>
      <c r="D174" s="11">
        <f t="shared" si="14"/>
        <v>0.81961700689622707</v>
      </c>
      <c r="E174" s="2">
        <v>1360172097</v>
      </c>
      <c r="F174" s="11">
        <f t="shared" si="14"/>
        <v>0.82138476222108159</v>
      </c>
      <c r="H174">
        <f t="shared" si="16"/>
        <v>168</v>
      </c>
      <c r="I174" t="s">
        <v>45</v>
      </c>
      <c r="J174" s="2">
        <v>161828573</v>
      </c>
      <c r="K174" s="11">
        <f t="shared" si="17"/>
        <v>0.22871680212433776</v>
      </c>
      <c r="L174" s="2">
        <v>376678197</v>
      </c>
      <c r="M174" s="11">
        <f t="shared" si="18"/>
        <v>0.22746954738971586</v>
      </c>
    </row>
    <row r="175" spans="1:13" x14ac:dyDescent="0.25">
      <c r="A175">
        <f t="shared" si="15"/>
        <v>172</v>
      </c>
      <c r="B175" t="s">
        <v>208</v>
      </c>
      <c r="C175" s="2">
        <v>132811400</v>
      </c>
      <c r="D175" s="11">
        <f t="shared" si="14"/>
        <v>0.18770602824049049</v>
      </c>
      <c r="E175" s="2">
        <v>309724642</v>
      </c>
      <c r="F175" s="11">
        <f t="shared" si="14"/>
        <v>0.18703743591292007</v>
      </c>
      <c r="H175">
        <f t="shared" si="16"/>
        <v>169</v>
      </c>
      <c r="I175" t="s">
        <v>270</v>
      </c>
      <c r="J175" s="2">
        <v>159484273</v>
      </c>
      <c r="K175" s="11">
        <f t="shared" si="17"/>
        <v>0.22540353803703669</v>
      </c>
      <c r="L175" s="2">
        <v>376350396</v>
      </c>
      <c r="M175" s="11">
        <f t="shared" si="18"/>
        <v>0.22727159394909266</v>
      </c>
    </row>
    <row r="176" spans="1:13" x14ac:dyDescent="0.25">
      <c r="A176">
        <f t="shared" si="15"/>
        <v>173</v>
      </c>
      <c r="B176" t="s">
        <v>209</v>
      </c>
      <c r="C176" s="2">
        <v>173684052</v>
      </c>
      <c r="D176" s="11">
        <f t="shared" si="14"/>
        <v>0.24547247879048648</v>
      </c>
      <c r="E176" s="2">
        <v>393427449</v>
      </c>
      <c r="F176" s="11">
        <f t="shared" si="14"/>
        <v>0.23758413539056134</v>
      </c>
      <c r="H176">
        <f t="shared" si="16"/>
        <v>170</v>
      </c>
      <c r="I176" t="s">
        <v>36</v>
      </c>
      <c r="J176" s="2">
        <v>159595454</v>
      </c>
      <c r="K176" s="11">
        <f t="shared" si="17"/>
        <v>0.22556067322216239</v>
      </c>
      <c r="L176" s="2">
        <v>376278978</v>
      </c>
      <c r="M176" s="11">
        <f t="shared" si="18"/>
        <v>0.22722846583532111</v>
      </c>
    </row>
    <row r="177" spans="1:13" x14ac:dyDescent="0.25">
      <c r="A177">
        <f t="shared" si="15"/>
        <v>174</v>
      </c>
      <c r="B177" t="s">
        <v>210</v>
      </c>
      <c r="C177" s="2">
        <v>217334132</v>
      </c>
      <c r="D177" s="11">
        <f t="shared" si="14"/>
        <v>0.3071643452204742</v>
      </c>
      <c r="E177" s="2">
        <v>506438804</v>
      </c>
      <c r="F177" s="11">
        <f t="shared" si="14"/>
        <v>0.305829767806999</v>
      </c>
      <c r="H177">
        <f t="shared" si="16"/>
        <v>171</v>
      </c>
      <c r="I177" t="s">
        <v>232</v>
      </c>
      <c r="J177" s="2">
        <v>162233777</v>
      </c>
      <c r="K177" s="11">
        <f t="shared" si="17"/>
        <v>0.22928948815480776</v>
      </c>
      <c r="L177" s="2">
        <v>375100471</v>
      </c>
      <c r="M177" s="11">
        <f t="shared" si="18"/>
        <v>0.2265167855309641</v>
      </c>
    </row>
    <row r="178" spans="1:13" x14ac:dyDescent="0.25">
      <c r="A178">
        <f t="shared" si="15"/>
        <v>175</v>
      </c>
      <c r="B178" t="s">
        <v>211</v>
      </c>
      <c r="C178" s="2">
        <v>124586429</v>
      </c>
      <c r="D178" s="11">
        <f t="shared" si="14"/>
        <v>0.1760814490341632</v>
      </c>
      <c r="E178" s="2">
        <v>290950258</v>
      </c>
      <c r="F178" s="11">
        <f t="shared" si="14"/>
        <v>0.17569990519037409</v>
      </c>
      <c r="H178">
        <f t="shared" si="16"/>
        <v>172</v>
      </c>
      <c r="I178" t="s">
        <v>309</v>
      </c>
      <c r="J178" s="2">
        <v>162685339</v>
      </c>
      <c r="K178" s="11">
        <f t="shared" si="17"/>
        <v>0.22992769323000711</v>
      </c>
      <c r="L178" s="2">
        <v>373853156</v>
      </c>
      <c r="M178" s="11">
        <f t="shared" si="18"/>
        <v>0.22576355324738065</v>
      </c>
    </row>
    <row r="179" spans="1:13" x14ac:dyDescent="0.25">
      <c r="A179">
        <f t="shared" si="15"/>
        <v>176</v>
      </c>
      <c r="B179" t="s">
        <v>212</v>
      </c>
      <c r="C179" s="2">
        <v>143513046</v>
      </c>
      <c r="D179" s="11">
        <f t="shared" si="14"/>
        <v>0.2028309607861585</v>
      </c>
      <c r="E179" s="2">
        <v>333985153</v>
      </c>
      <c r="F179" s="11">
        <f t="shared" si="14"/>
        <v>0.20168794528820314</v>
      </c>
      <c r="H179">
        <f t="shared" si="16"/>
        <v>173</v>
      </c>
      <c r="I179" t="s">
        <v>192</v>
      </c>
      <c r="J179" s="2">
        <v>180724870</v>
      </c>
      <c r="K179" s="11">
        <f t="shared" si="17"/>
        <v>0.25542346178098396</v>
      </c>
      <c r="L179" s="2">
        <v>373703164</v>
      </c>
      <c r="M179" s="11">
        <f t="shared" si="18"/>
        <v>0.22567297563332225</v>
      </c>
    </row>
    <row r="180" spans="1:13" x14ac:dyDescent="0.25">
      <c r="A180">
        <f t="shared" si="15"/>
        <v>177</v>
      </c>
      <c r="B180" t="s">
        <v>213</v>
      </c>
      <c r="C180" s="2">
        <v>195332327</v>
      </c>
      <c r="D180" s="11">
        <f t="shared" si="14"/>
        <v>0.27606858513759153</v>
      </c>
      <c r="E180" s="2">
        <v>457515703</v>
      </c>
      <c r="F180" s="11">
        <f t="shared" si="14"/>
        <v>0.27628594039675114</v>
      </c>
      <c r="H180">
        <f t="shared" si="16"/>
        <v>174</v>
      </c>
      <c r="I180" t="s">
        <v>288</v>
      </c>
      <c r="J180" s="2">
        <v>158917712</v>
      </c>
      <c r="K180" s="11">
        <f t="shared" si="17"/>
        <v>0.22460280169161784</v>
      </c>
      <c r="L180" s="2">
        <v>372857136</v>
      </c>
      <c r="M180" s="11">
        <f t="shared" si="18"/>
        <v>0.22516207373411032</v>
      </c>
    </row>
    <row r="181" spans="1:13" x14ac:dyDescent="0.25">
      <c r="A181">
        <f t="shared" si="15"/>
        <v>178</v>
      </c>
      <c r="B181" t="s">
        <v>214</v>
      </c>
      <c r="C181" s="2">
        <v>132091498</v>
      </c>
      <c r="D181" s="11">
        <f t="shared" si="14"/>
        <v>0.18668857081482984</v>
      </c>
      <c r="E181" s="2">
        <v>307870171</v>
      </c>
      <c r="F181" s="11">
        <f t="shared" si="14"/>
        <v>0.1859175524623328</v>
      </c>
      <c r="H181">
        <f t="shared" si="16"/>
        <v>175</v>
      </c>
      <c r="I181" t="s">
        <v>243</v>
      </c>
      <c r="J181" s="2">
        <v>159950306</v>
      </c>
      <c r="K181" s="11">
        <f t="shared" si="17"/>
        <v>0.22606219537713701</v>
      </c>
      <c r="L181" s="2">
        <v>372666034</v>
      </c>
      <c r="M181" s="11">
        <f t="shared" si="18"/>
        <v>0.22504667049125879</v>
      </c>
    </row>
    <row r="182" spans="1:13" x14ac:dyDescent="0.25">
      <c r="A182">
        <f t="shared" si="15"/>
        <v>179</v>
      </c>
      <c r="B182" t="s">
        <v>215</v>
      </c>
      <c r="C182" s="2">
        <v>126583392</v>
      </c>
      <c r="D182" s="11">
        <f t="shared" si="14"/>
        <v>0.17890381212402759</v>
      </c>
      <c r="E182" s="2">
        <v>296363338</v>
      </c>
      <c r="F182" s="11">
        <f t="shared" si="14"/>
        <v>0.17896877200398562</v>
      </c>
      <c r="H182">
        <f t="shared" si="16"/>
        <v>176</v>
      </c>
      <c r="I182" t="s">
        <v>197</v>
      </c>
      <c r="J182" s="2">
        <v>158880057</v>
      </c>
      <c r="K182" s="11">
        <f t="shared" si="17"/>
        <v>0.22454958283771378</v>
      </c>
      <c r="L182" s="2">
        <v>372582850</v>
      </c>
      <c r="M182" s="11">
        <f t="shared" si="18"/>
        <v>0.22499643709049186</v>
      </c>
    </row>
    <row r="183" spans="1:13" x14ac:dyDescent="0.25">
      <c r="A183">
        <f t="shared" si="15"/>
        <v>180</v>
      </c>
      <c r="B183" t="s">
        <v>216</v>
      </c>
      <c r="C183" s="2">
        <v>145511491</v>
      </c>
      <c r="D183" s="11">
        <f t="shared" si="14"/>
        <v>0.20565541842764912</v>
      </c>
      <c r="E183" s="2">
        <v>331100272</v>
      </c>
      <c r="F183" s="11">
        <f t="shared" si="14"/>
        <v>0.19994581478909387</v>
      </c>
      <c r="H183">
        <f t="shared" si="16"/>
        <v>177</v>
      </c>
      <c r="I183" t="s">
        <v>291</v>
      </c>
      <c r="J183" s="2">
        <v>159998623</v>
      </c>
      <c r="K183" s="11">
        <f t="shared" si="17"/>
        <v>0.22613048313079742</v>
      </c>
      <c r="L183" s="2">
        <v>371841514</v>
      </c>
      <c r="M183" s="11">
        <f t="shared" si="18"/>
        <v>0.22454875690691142</v>
      </c>
    </row>
    <row r="184" spans="1:13" x14ac:dyDescent="0.25">
      <c r="A184">
        <f t="shared" si="15"/>
        <v>181</v>
      </c>
      <c r="B184" t="s">
        <v>217</v>
      </c>
      <c r="C184" s="2">
        <v>304905248</v>
      </c>
      <c r="D184" s="11">
        <f t="shared" si="14"/>
        <v>0.43093102769612968</v>
      </c>
      <c r="E184" s="2">
        <v>715229136</v>
      </c>
      <c r="F184" s="11">
        <f t="shared" si="14"/>
        <v>0.43191469307648178</v>
      </c>
      <c r="H184">
        <f t="shared" si="16"/>
        <v>178</v>
      </c>
      <c r="I184" t="s">
        <v>256</v>
      </c>
      <c r="J184" s="2">
        <v>159761332</v>
      </c>
      <c r="K184" s="11">
        <f t="shared" si="17"/>
        <v>0.22579511319156623</v>
      </c>
      <c r="L184" s="2">
        <v>370614782</v>
      </c>
      <c r="M184" s="11">
        <f t="shared" si="18"/>
        <v>0.22380795434644765</v>
      </c>
    </row>
    <row r="185" spans="1:13" x14ac:dyDescent="0.25">
      <c r="A185">
        <f t="shared" si="15"/>
        <v>182</v>
      </c>
      <c r="B185" t="s">
        <v>218</v>
      </c>
      <c r="C185" s="2">
        <v>549456214</v>
      </c>
      <c r="D185" s="11">
        <f t="shared" si="14"/>
        <v>0.77656167785293262</v>
      </c>
      <c r="E185" s="2">
        <v>1281263200</v>
      </c>
      <c r="F185" s="11">
        <f t="shared" si="14"/>
        <v>0.77373302334007676</v>
      </c>
      <c r="H185">
        <f t="shared" si="16"/>
        <v>179</v>
      </c>
      <c r="I185" t="s">
        <v>342</v>
      </c>
      <c r="J185" s="2">
        <v>157615189</v>
      </c>
      <c r="K185" s="11">
        <f t="shared" si="17"/>
        <v>0.22276190987794908</v>
      </c>
      <c r="L185" s="2">
        <v>368813574</v>
      </c>
      <c r="M185" s="11">
        <f t="shared" si="18"/>
        <v>0.22272023551435732</v>
      </c>
    </row>
    <row r="186" spans="1:13" x14ac:dyDescent="0.25">
      <c r="A186">
        <f t="shared" si="15"/>
        <v>183</v>
      </c>
      <c r="B186" t="s">
        <v>219</v>
      </c>
      <c r="C186" s="2">
        <v>143890498</v>
      </c>
      <c r="D186" s="11">
        <f t="shared" si="14"/>
        <v>0.20336442414676933</v>
      </c>
      <c r="E186" s="2">
        <v>334549188</v>
      </c>
      <c r="F186" s="11">
        <f t="shared" si="14"/>
        <v>0.20202855641776621</v>
      </c>
      <c r="H186">
        <f t="shared" si="16"/>
        <v>180</v>
      </c>
      <c r="I186" t="s">
        <v>237</v>
      </c>
      <c r="J186" s="2">
        <v>157673145</v>
      </c>
      <c r="K186" s="11">
        <f t="shared" si="17"/>
        <v>0.22284382069714609</v>
      </c>
      <c r="L186" s="2">
        <v>368680242</v>
      </c>
      <c r="M186" s="11">
        <f t="shared" si="18"/>
        <v>0.22263971859053716</v>
      </c>
    </row>
    <row r="187" spans="1:13" x14ac:dyDescent="0.25">
      <c r="A187">
        <f t="shared" si="15"/>
        <v>184</v>
      </c>
      <c r="B187" t="s">
        <v>220</v>
      </c>
      <c r="C187" s="2">
        <v>163912281</v>
      </c>
      <c r="D187" s="11">
        <f t="shared" si="14"/>
        <v>0.23166176432406566</v>
      </c>
      <c r="E187" s="2">
        <v>382854828</v>
      </c>
      <c r="F187" s="11">
        <f t="shared" si="14"/>
        <v>0.23119950964703043</v>
      </c>
      <c r="H187">
        <f t="shared" si="16"/>
        <v>181</v>
      </c>
      <c r="I187" t="s">
        <v>102</v>
      </c>
      <c r="J187" s="2">
        <v>157616397</v>
      </c>
      <c r="K187" s="11">
        <f t="shared" si="17"/>
        <v>0.22276361717779017</v>
      </c>
      <c r="L187" s="2">
        <v>368128299</v>
      </c>
      <c r="M187" s="11">
        <f t="shared" si="18"/>
        <v>0.22230640961381684</v>
      </c>
    </row>
    <row r="188" spans="1:13" x14ac:dyDescent="0.25">
      <c r="A188">
        <f t="shared" si="15"/>
        <v>185</v>
      </c>
      <c r="B188" t="s">
        <v>221</v>
      </c>
      <c r="C188" s="2">
        <v>150003452</v>
      </c>
      <c r="D188" s="11">
        <f t="shared" si="14"/>
        <v>0.21200403125999018</v>
      </c>
      <c r="E188" s="2">
        <v>348253147</v>
      </c>
      <c r="F188" s="11">
        <f t="shared" si="14"/>
        <v>0.21030414384492288</v>
      </c>
      <c r="H188">
        <f t="shared" si="16"/>
        <v>182</v>
      </c>
      <c r="I188" t="s">
        <v>247</v>
      </c>
      <c r="J188" s="2">
        <v>157371028</v>
      </c>
      <c r="K188" s="11">
        <f t="shared" si="17"/>
        <v>0.22241683037753551</v>
      </c>
      <c r="L188" s="2">
        <v>367696923</v>
      </c>
      <c r="M188" s="11">
        <f t="shared" si="18"/>
        <v>0.22204590899483678</v>
      </c>
    </row>
    <row r="189" spans="1:13" x14ac:dyDescent="0.25">
      <c r="A189">
        <f t="shared" si="15"/>
        <v>186</v>
      </c>
      <c r="B189" t="s">
        <v>222</v>
      </c>
      <c r="C189" s="2">
        <v>443440682</v>
      </c>
      <c r="D189" s="11">
        <f t="shared" si="14"/>
        <v>0.62672699164736134</v>
      </c>
      <c r="E189" s="2">
        <v>1080939908</v>
      </c>
      <c r="F189" s="11">
        <f t="shared" si="14"/>
        <v>0.65276119931157339</v>
      </c>
      <c r="H189">
        <f t="shared" si="16"/>
        <v>183</v>
      </c>
      <c r="I189" t="s">
        <v>186</v>
      </c>
      <c r="J189" s="2">
        <v>161391831</v>
      </c>
      <c r="K189" s="11">
        <f t="shared" si="17"/>
        <v>0.22809954256540077</v>
      </c>
      <c r="L189" s="2">
        <v>366898801</v>
      </c>
      <c r="M189" s="11">
        <f t="shared" si="18"/>
        <v>0.22156393671306501</v>
      </c>
    </row>
    <row r="190" spans="1:13" x14ac:dyDescent="0.25">
      <c r="A190">
        <f t="shared" si="15"/>
        <v>187</v>
      </c>
      <c r="B190" t="s">
        <v>224</v>
      </c>
      <c r="C190" s="2">
        <v>145932281</v>
      </c>
      <c r="D190" s="11">
        <f t="shared" si="14"/>
        <v>0.20625013258338659</v>
      </c>
      <c r="E190" s="2">
        <v>342490089</v>
      </c>
      <c r="F190" s="11">
        <f t="shared" si="14"/>
        <v>0.20682393127811829</v>
      </c>
      <c r="H190">
        <f t="shared" si="16"/>
        <v>184</v>
      </c>
      <c r="I190" t="s">
        <v>321</v>
      </c>
      <c r="J190" s="2">
        <v>157445098</v>
      </c>
      <c r="K190" s="11">
        <f t="shared" si="17"/>
        <v>0.2225215155590167</v>
      </c>
      <c r="L190" s="2">
        <v>366872642</v>
      </c>
      <c r="M190" s="11">
        <f t="shared" si="18"/>
        <v>0.2215481397385187</v>
      </c>
    </row>
    <row r="191" spans="1:13" x14ac:dyDescent="0.25">
      <c r="A191">
        <f t="shared" si="15"/>
        <v>188</v>
      </c>
      <c r="B191" t="s">
        <v>225</v>
      </c>
      <c r="C191" s="2">
        <v>261840378</v>
      </c>
      <c r="D191" s="11">
        <f t="shared" si="14"/>
        <v>0.37006625475952143</v>
      </c>
      <c r="E191" s="2">
        <v>612765463</v>
      </c>
      <c r="F191" s="11">
        <f t="shared" si="14"/>
        <v>0.370038626166249</v>
      </c>
      <c r="H191">
        <f t="shared" si="16"/>
        <v>185</v>
      </c>
      <c r="I191" t="s">
        <v>80</v>
      </c>
      <c r="J191" s="2">
        <v>156711219</v>
      </c>
      <c r="K191" s="11">
        <f t="shared" si="17"/>
        <v>0.22148430405233049</v>
      </c>
      <c r="L191" s="2">
        <v>363943963</v>
      </c>
      <c r="M191" s="11">
        <f t="shared" si="18"/>
        <v>0.21977956037319968</v>
      </c>
    </row>
    <row r="192" spans="1:13" x14ac:dyDescent="0.25">
      <c r="A192">
        <f t="shared" si="15"/>
        <v>189</v>
      </c>
      <c r="B192" t="s">
        <v>226</v>
      </c>
      <c r="C192" s="2">
        <v>140859048</v>
      </c>
      <c r="D192" s="11">
        <f t="shared" si="14"/>
        <v>0.19907999194208181</v>
      </c>
      <c r="E192" s="2">
        <v>326990779</v>
      </c>
      <c r="F192" s="11">
        <f t="shared" si="14"/>
        <v>0.19746416196141187</v>
      </c>
      <c r="H192">
        <f t="shared" si="16"/>
        <v>186</v>
      </c>
      <c r="I192" t="s">
        <v>170</v>
      </c>
      <c r="J192" s="2">
        <v>154099038</v>
      </c>
      <c r="K192" s="11">
        <f t="shared" si="17"/>
        <v>0.21779243633197462</v>
      </c>
      <c r="L192" s="2">
        <v>363879911</v>
      </c>
      <c r="M192" s="11">
        <f t="shared" si="18"/>
        <v>0.21974088046136658</v>
      </c>
    </row>
    <row r="193" spans="1:13" x14ac:dyDescent="0.25">
      <c r="A193">
        <f t="shared" si="15"/>
        <v>190</v>
      </c>
      <c r="B193" t="s">
        <v>227</v>
      </c>
      <c r="C193" s="2">
        <v>157590958</v>
      </c>
      <c r="D193" s="11">
        <f t="shared" si="14"/>
        <v>0.22272766353486187</v>
      </c>
      <c r="E193" s="2">
        <v>340007735</v>
      </c>
      <c r="F193" s="11">
        <f t="shared" si="14"/>
        <v>0.20532487997826024</v>
      </c>
      <c r="H193">
        <f t="shared" si="16"/>
        <v>187</v>
      </c>
      <c r="I193" t="s">
        <v>52</v>
      </c>
      <c r="J193" s="2">
        <v>156584145</v>
      </c>
      <c r="K193" s="11">
        <f t="shared" si="17"/>
        <v>0.22130470685033857</v>
      </c>
      <c r="L193" s="2">
        <v>363869587</v>
      </c>
      <c r="M193" s="11">
        <f t="shared" si="18"/>
        <v>0.21973464597361031</v>
      </c>
    </row>
    <row r="194" spans="1:13" x14ac:dyDescent="0.25">
      <c r="A194">
        <f t="shared" si="15"/>
        <v>191</v>
      </c>
      <c r="B194" t="s">
        <v>228</v>
      </c>
      <c r="C194" s="2">
        <v>147383632</v>
      </c>
      <c r="D194" s="11">
        <f t="shared" si="14"/>
        <v>0.2083013671294637</v>
      </c>
      <c r="E194" s="2">
        <v>343356526</v>
      </c>
      <c r="F194" s="11">
        <f t="shared" si="14"/>
        <v>0.20734715782481355</v>
      </c>
      <c r="H194">
        <f t="shared" si="16"/>
        <v>188</v>
      </c>
      <c r="I194" t="s">
        <v>311</v>
      </c>
      <c r="J194" s="2">
        <v>155459043</v>
      </c>
      <c r="K194" s="11">
        <f t="shared" si="17"/>
        <v>0.21971456904751868</v>
      </c>
      <c r="L194" s="2">
        <v>363223148</v>
      </c>
      <c r="M194" s="11">
        <f t="shared" si="18"/>
        <v>0.21934427247199492</v>
      </c>
    </row>
    <row r="195" spans="1:13" x14ac:dyDescent="0.25">
      <c r="A195">
        <f t="shared" si="15"/>
        <v>192</v>
      </c>
      <c r="B195" t="s">
        <v>229</v>
      </c>
      <c r="C195" s="2">
        <v>161615283</v>
      </c>
      <c r="D195" s="11">
        <f t="shared" si="14"/>
        <v>0.22841535346282671</v>
      </c>
      <c r="E195" s="2">
        <v>384881902</v>
      </c>
      <c r="F195" s="11">
        <f t="shared" si="14"/>
        <v>0.2324236251094538</v>
      </c>
      <c r="H195">
        <f t="shared" si="16"/>
        <v>189</v>
      </c>
      <c r="I195" t="s">
        <v>290</v>
      </c>
      <c r="J195" s="2">
        <v>154528664</v>
      </c>
      <c r="K195" s="11">
        <f t="shared" si="17"/>
        <v>0.2183996386511193</v>
      </c>
      <c r="L195" s="2">
        <v>359203963</v>
      </c>
      <c r="M195" s="11">
        <f t="shared" si="18"/>
        <v>0.21691715510734019</v>
      </c>
    </row>
    <row r="196" spans="1:13" x14ac:dyDescent="0.25">
      <c r="A196">
        <f t="shared" si="15"/>
        <v>193</v>
      </c>
      <c r="B196" t="s">
        <v>230</v>
      </c>
      <c r="C196" s="2">
        <v>139440679</v>
      </c>
      <c r="D196" s="11">
        <f t="shared" si="14"/>
        <v>0.19707537176964604</v>
      </c>
      <c r="E196" s="2">
        <v>324850810</v>
      </c>
      <c r="F196" s="11">
        <f t="shared" si="14"/>
        <v>0.19617187113137474</v>
      </c>
      <c r="H196">
        <f t="shared" si="16"/>
        <v>190</v>
      </c>
      <c r="I196" t="s">
        <v>285</v>
      </c>
      <c r="J196" s="2">
        <v>153648870</v>
      </c>
      <c r="K196" s="11">
        <f t="shared" si="17"/>
        <v>0.21715620143556541</v>
      </c>
      <c r="L196" s="2">
        <v>358163850</v>
      </c>
      <c r="M196" s="11">
        <f t="shared" si="18"/>
        <v>0.21628904858238476</v>
      </c>
    </row>
    <row r="197" spans="1:13" x14ac:dyDescent="0.25">
      <c r="A197">
        <f t="shared" si="15"/>
        <v>194</v>
      </c>
      <c r="B197" t="s">
        <v>231</v>
      </c>
      <c r="C197" s="2">
        <v>193224284</v>
      </c>
      <c r="D197" s="11">
        <f t="shared" ref="D197:F260" si="19">+C197/C$306*100</f>
        <v>0.27308922960869741</v>
      </c>
      <c r="E197" s="2">
        <v>450816069</v>
      </c>
      <c r="F197" s="11">
        <f t="shared" si="19"/>
        <v>0.27224014553579517</v>
      </c>
      <c r="H197">
        <f t="shared" si="16"/>
        <v>191</v>
      </c>
      <c r="I197" t="s">
        <v>117</v>
      </c>
      <c r="J197" s="2">
        <v>153684523</v>
      </c>
      <c r="K197" s="11">
        <f t="shared" si="17"/>
        <v>0.21720659080744806</v>
      </c>
      <c r="L197" s="2">
        <v>357324576</v>
      </c>
      <c r="M197" s="11">
        <f t="shared" si="18"/>
        <v>0.21578222530873517</v>
      </c>
    </row>
    <row r="198" spans="1:13" x14ac:dyDescent="0.25">
      <c r="A198">
        <f t="shared" ref="A198:A261" si="20">+A197+1</f>
        <v>195</v>
      </c>
      <c r="B198" t="s">
        <v>232</v>
      </c>
      <c r="C198" s="2">
        <v>162233777</v>
      </c>
      <c r="D198" s="11">
        <f t="shared" si="19"/>
        <v>0.22928948815480776</v>
      </c>
      <c r="E198" s="2">
        <v>375100471</v>
      </c>
      <c r="F198" s="11">
        <f t="shared" si="19"/>
        <v>0.2265167855309641</v>
      </c>
      <c r="H198">
        <f t="shared" si="16"/>
        <v>192</v>
      </c>
      <c r="I198" t="s">
        <v>269</v>
      </c>
      <c r="J198" s="2">
        <v>153154283</v>
      </c>
      <c r="K198" s="11">
        <f t="shared" si="17"/>
        <v>0.21645718793680416</v>
      </c>
      <c r="L198" s="2">
        <v>356409398</v>
      </c>
      <c r="M198" s="11">
        <f t="shared" si="18"/>
        <v>0.21522956490232192</v>
      </c>
    </row>
    <row r="199" spans="1:13" x14ac:dyDescent="0.25">
      <c r="A199">
        <f t="shared" si="20"/>
        <v>196</v>
      </c>
      <c r="B199" t="s">
        <v>233</v>
      </c>
      <c r="C199" s="2">
        <v>151521835</v>
      </c>
      <c r="D199" s="11">
        <f t="shared" si="19"/>
        <v>0.2141500039873154</v>
      </c>
      <c r="E199" s="2">
        <v>353149039</v>
      </c>
      <c r="F199" s="11">
        <f t="shared" si="19"/>
        <v>0.21326068963434885</v>
      </c>
      <c r="H199">
        <f t="shared" ref="H199:H258" si="21">+H198+1</f>
        <v>193</v>
      </c>
      <c r="I199" t="s">
        <v>178</v>
      </c>
      <c r="J199" s="2">
        <v>158473945</v>
      </c>
      <c r="K199" s="11">
        <f t="shared" ref="K199:K262" si="22">+J199/J$309*100</f>
        <v>0.2239756135057076</v>
      </c>
      <c r="L199" s="2">
        <v>356284421</v>
      </c>
      <c r="M199" s="11">
        <f t="shared" ref="M199:M262" si="23">+L199/L$309*100</f>
        <v>0.21515409342069505</v>
      </c>
    </row>
    <row r="200" spans="1:13" x14ac:dyDescent="0.25">
      <c r="A200">
        <f t="shared" si="20"/>
        <v>197</v>
      </c>
      <c r="B200" t="s">
        <v>234</v>
      </c>
      <c r="C200" s="2">
        <v>133738649</v>
      </c>
      <c r="D200" s="11">
        <f t="shared" si="19"/>
        <v>0.18901653492124204</v>
      </c>
      <c r="E200" s="2">
        <v>312413926</v>
      </c>
      <c r="F200" s="11">
        <f t="shared" si="19"/>
        <v>0.18866144871523899</v>
      </c>
      <c r="H200">
        <f t="shared" si="21"/>
        <v>194</v>
      </c>
      <c r="I200" t="s">
        <v>194</v>
      </c>
      <c r="J200" s="2">
        <v>148428679</v>
      </c>
      <c r="K200" s="11">
        <f t="shared" si="22"/>
        <v>0.20977836098461949</v>
      </c>
      <c r="L200" s="2">
        <v>355558134</v>
      </c>
      <c r="M200" s="11">
        <f t="shared" si="23"/>
        <v>0.21471550107189227</v>
      </c>
    </row>
    <row r="201" spans="1:13" x14ac:dyDescent="0.25">
      <c r="A201">
        <f t="shared" si="20"/>
        <v>198</v>
      </c>
      <c r="B201" t="s">
        <v>235</v>
      </c>
      <c r="C201" s="2">
        <v>261016562</v>
      </c>
      <c r="D201" s="11">
        <f t="shared" si="19"/>
        <v>0.36890193280100758</v>
      </c>
      <c r="E201" s="2">
        <v>592500179</v>
      </c>
      <c r="F201" s="11">
        <f t="shared" si="19"/>
        <v>0.3578007663274857</v>
      </c>
      <c r="H201">
        <f t="shared" si="21"/>
        <v>195</v>
      </c>
      <c r="I201" t="s">
        <v>329</v>
      </c>
      <c r="J201" s="2">
        <v>152415800</v>
      </c>
      <c r="K201" s="11">
        <f t="shared" si="22"/>
        <v>0.21541346946946535</v>
      </c>
      <c r="L201" s="2">
        <v>355055699</v>
      </c>
      <c r="M201" s="11">
        <f t="shared" si="23"/>
        <v>0.21441208913312598</v>
      </c>
    </row>
    <row r="202" spans="1:13" x14ac:dyDescent="0.25">
      <c r="A202">
        <f t="shared" si="20"/>
        <v>199</v>
      </c>
      <c r="B202" t="s">
        <v>236</v>
      </c>
      <c r="C202" s="2">
        <v>139182484</v>
      </c>
      <c r="D202" s="11">
        <f t="shared" si="19"/>
        <v>0.19671045762852898</v>
      </c>
      <c r="E202" s="2">
        <v>328798205</v>
      </c>
      <c r="F202" s="11">
        <f t="shared" si="19"/>
        <v>0.198555635737794</v>
      </c>
      <c r="H202">
        <f t="shared" si="21"/>
        <v>196</v>
      </c>
      <c r="I202" t="s">
        <v>63</v>
      </c>
      <c r="J202" s="2">
        <v>151519474</v>
      </c>
      <c r="K202" s="11">
        <f t="shared" si="22"/>
        <v>0.21414666712065578</v>
      </c>
      <c r="L202" s="2">
        <v>354215017</v>
      </c>
      <c r="M202" s="11">
        <f t="shared" si="23"/>
        <v>0.21390441559225823</v>
      </c>
    </row>
    <row r="203" spans="1:13" x14ac:dyDescent="0.25">
      <c r="A203">
        <f t="shared" si="20"/>
        <v>200</v>
      </c>
      <c r="B203" t="s">
        <v>237</v>
      </c>
      <c r="C203" s="2">
        <v>157673145</v>
      </c>
      <c r="D203" s="11">
        <f t="shared" si="19"/>
        <v>0.22284382069714609</v>
      </c>
      <c r="E203" s="2">
        <v>368680242</v>
      </c>
      <c r="F203" s="11">
        <f t="shared" si="19"/>
        <v>0.22263971859053716</v>
      </c>
      <c r="H203">
        <f t="shared" si="21"/>
        <v>197</v>
      </c>
      <c r="I203" t="s">
        <v>119</v>
      </c>
      <c r="J203" s="2">
        <v>152213314</v>
      </c>
      <c r="K203" s="11">
        <f t="shared" si="22"/>
        <v>0.21512729040024159</v>
      </c>
      <c r="L203" s="2">
        <v>353923943</v>
      </c>
      <c r="M203" s="11">
        <f t="shared" si="23"/>
        <v>0.21372864096138167</v>
      </c>
    </row>
    <row r="204" spans="1:13" x14ac:dyDescent="0.25">
      <c r="A204">
        <f t="shared" si="20"/>
        <v>201</v>
      </c>
      <c r="B204" t="s">
        <v>238</v>
      </c>
      <c r="C204" s="2">
        <v>138413953</v>
      </c>
      <c r="D204" s="11">
        <f t="shared" si="19"/>
        <v>0.19562427149097084</v>
      </c>
      <c r="E204" s="2">
        <v>324041052</v>
      </c>
      <c r="F204" s="11">
        <f t="shared" si="19"/>
        <v>0.19568287206739335</v>
      </c>
      <c r="H204">
        <f t="shared" si="21"/>
        <v>198</v>
      </c>
      <c r="I204" t="s">
        <v>123</v>
      </c>
      <c r="J204" s="2">
        <v>152211497</v>
      </c>
      <c r="K204" s="11">
        <f t="shared" si="22"/>
        <v>0.21512472238384156</v>
      </c>
      <c r="L204" s="2">
        <v>353769442</v>
      </c>
      <c r="M204" s="11">
        <f t="shared" si="23"/>
        <v>0.21363534043902294</v>
      </c>
    </row>
    <row r="205" spans="1:13" x14ac:dyDescent="0.25">
      <c r="A205">
        <f t="shared" si="20"/>
        <v>202</v>
      </c>
      <c r="B205" t="s">
        <v>239</v>
      </c>
      <c r="C205" s="2">
        <v>193723770</v>
      </c>
      <c r="D205" s="11">
        <f t="shared" si="19"/>
        <v>0.27379516699977774</v>
      </c>
      <c r="E205" s="2">
        <v>450711196</v>
      </c>
      <c r="F205" s="11">
        <f t="shared" si="19"/>
        <v>0.27217681451734654</v>
      </c>
      <c r="H205">
        <f t="shared" si="21"/>
        <v>199</v>
      </c>
      <c r="I205" t="s">
        <v>281</v>
      </c>
      <c r="J205" s="2">
        <v>151980240</v>
      </c>
      <c r="K205" s="11">
        <f t="shared" si="22"/>
        <v>0.21479788046384965</v>
      </c>
      <c r="L205" s="2">
        <v>353701623</v>
      </c>
      <c r="M205" s="11">
        <f t="shared" si="23"/>
        <v>0.21359438570005135</v>
      </c>
    </row>
    <row r="206" spans="1:13" x14ac:dyDescent="0.25">
      <c r="A206">
        <f t="shared" si="20"/>
        <v>203</v>
      </c>
      <c r="B206" t="s">
        <v>240</v>
      </c>
      <c r="C206" s="2">
        <v>119993707</v>
      </c>
      <c r="D206" s="11">
        <f t="shared" si="19"/>
        <v>0.16959042789115347</v>
      </c>
      <c r="E206" s="2">
        <v>280467774</v>
      </c>
      <c r="F206" s="11">
        <f t="shared" si="19"/>
        <v>0.16936971164588302</v>
      </c>
      <c r="H206">
        <f t="shared" si="21"/>
        <v>200</v>
      </c>
      <c r="I206" t="s">
        <v>278</v>
      </c>
      <c r="J206" s="2">
        <v>152422177</v>
      </c>
      <c r="K206" s="11">
        <f t="shared" si="22"/>
        <v>0.21542248226009997</v>
      </c>
      <c r="L206" s="2">
        <v>353155528</v>
      </c>
      <c r="M206" s="11">
        <f t="shared" si="23"/>
        <v>0.21326460823092486</v>
      </c>
    </row>
    <row r="207" spans="1:13" x14ac:dyDescent="0.25">
      <c r="A207">
        <f t="shared" si="20"/>
        <v>204</v>
      </c>
      <c r="B207" t="s">
        <v>242</v>
      </c>
      <c r="C207" s="2">
        <v>146732649</v>
      </c>
      <c r="D207" s="11">
        <f t="shared" si="19"/>
        <v>0.20738131483438904</v>
      </c>
      <c r="E207" s="2">
        <v>341492359</v>
      </c>
      <c r="F207" s="11">
        <f t="shared" si="19"/>
        <v>0.20622141912497358</v>
      </c>
      <c r="H207">
        <f t="shared" si="21"/>
        <v>201</v>
      </c>
      <c r="I207" t="s">
        <v>233</v>
      </c>
      <c r="J207" s="2">
        <v>151521835</v>
      </c>
      <c r="K207" s="11">
        <f t="shared" si="22"/>
        <v>0.2141500039873154</v>
      </c>
      <c r="L207" s="2">
        <v>353149039</v>
      </c>
      <c r="M207" s="11">
        <f t="shared" si="23"/>
        <v>0.21326068963434885</v>
      </c>
    </row>
    <row r="208" spans="1:13" x14ac:dyDescent="0.25">
      <c r="A208">
        <f t="shared" si="20"/>
        <v>205</v>
      </c>
      <c r="B208" t="s">
        <v>243</v>
      </c>
      <c r="C208" s="2">
        <v>159950306</v>
      </c>
      <c r="D208" s="11">
        <f t="shared" si="19"/>
        <v>0.22606219537713701</v>
      </c>
      <c r="E208" s="2">
        <v>372666034</v>
      </c>
      <c r="F208" s="11">
        <f t="shared" si="19"/>
        <v>0.22504667049125879</v>
      </c>
      <c r="H208">
        <f t="shared" si="21"/>
        <v>202</v>
      </c>
      <c r="I208" t="s">
        <v>185</v>
      </c>
      <c r="J208" s="2">
        <v>151194703</v>
      </c>
      <c r="K208" s="11">
        <f t="shared" si="22"/>
        <v>0.21368765927571404</v>
      </c>
      <c r="L208" s="2">
        <v>352081945</v>
      </c>
      <c r="M208" s="11">
        <f t="shared" si="23"/>
        <v>0.2126162897430478</v>
      </c>
    </row>
    <row r="209" spans="1:13" x14ac:dyDescent="0.25">
      <c r="A209">
        <f t="shared" si="20"/>
        <v>206</v>
      </c>
      <c r="B209" t="s">
        <v>245</v>
      </c>
      <c r="C209" s="2">
        <v>3220545617</v>
      </c>
      <c r="D209" s="11">
        <f t="shared" si="19"/>
        <v>4.551686274931142</v>
      </c>
      <c r="E209" s="2">
        <v>7475869453</v>
      </c>
      <c r="F209" s="11">
        <f t="shared" si="19"/>
        <v>4.5145502297774689</v>
      </c>
      <c r="H209">
        <f t="shared" si="21"/>
        <v>203</v>
      </c>
      <c r="I209" t="s">
        <v>275</v>
      </c>
      <c r="J209" s="2">
        <v>150735288</v>
      </c>
      <c r="K209" s="11">
        <f t="shared" si="22"/>
        <v>0.21303835533821994</v>
      </c>
      <c r="L209" s="2">
        <v>352066562</v>
      </c>
      <c r="M209" s="11">
        <f t="shared" si="23"/>
        <v>0.21260700021135903</v>
      </c>
    </row>
    <row r="210" spans="1:13" x14ac:dyDescent="0.25">
      <c r="A210">
        <f t="shared" si="20"/>
        <v>207</v>
      </c>
      <c r="B210" t="s">
        <v>247</v>
      </c>
      <c r="C210" s="2">
        <v>157371028</v>
      </c>
      <c r="D210" s="11">
        <f t="shared" si="19"/>
        <v>0.22241683037753551</v>
      </c>
      <c r="E210" s="2">
        <v>367696923</v>
      </c>
      <c r="F210" s="11">
        <f t="shared" si="19"/>
        <v>0.22204590899483678</v>
      </c>
      <c r="H210">
        <f t="shared" si="21"/>
        <v>204</v>
      </c>
      <c r="I210" t="s">
        <v>312</v>
      </c>
      <c r="J210" s="2">
        <v>151249923</v>
      </c>
      <c r="K210" s="11">
        <f t="shared" si="22"/>
        <v>0.21376570323037039</v>
      </c>
      <c r="L210" s="2">
        <v>351406478</v>
      </c>
      <c r="M210" s="11">
        <f t="shared" si="23"/>
        <v>0.21220838672665238</v>
      </c>
    </row>
    <row r="211" spans="1:13" x14ac:dyDescent="0.25">
      <c r="A211">
        <f t="shared" si="20"/>
        <v>208</v>
      </c>
      <c r="B211" t="s">
        <v>248</v>
      </c>
      <c r="C211" s="2">
        <v>131056848</v>
      </c>
      <c r="D211" s="11">
        <f t="shared" si="19"/>
        <v>0.18522627132759439</v>
      </c>
      <c r="E211" s="2">
        <v>305383733</v>
      </c>
      <c r="F211" s="11">
        <f t="shared" si="19"/>
        <v>0.18441603490443551</v>
      </c>
      <c r="H211">
        <f t="shared" si="21"/>
        <v>205</v>
      </c>
      <c r="I211" t="s">
        <v>276</v>
      </c>
      <c r="J211" s="2">
        <v>149941755</v>
      </c>
      <c r="K211" s="11">
        <f t="shared" si="22"/>
        <v>0.21191683318193097</v>
      </c>
      <c r="L211" s="2">
        <v>351241901</v>
      </c>
      <c r="M211" s="11">
        <f t="shared" si="23"/>
        <v>0.21210900147951325</v>
      </c>
    </row>
    <row r="212" spans="1:13" x14ac:dyDescent="0.25">
      <c r="A212">
        <f t="shared" si="20"/>
        <v>209</v>
      </c>
      <c r="B212" t="s">
        <v>249</v>
      </c>
      <c r="C212" s="2">
        <v>234555998</v>
      </c>
      <c r="D212" s="11">
        <f t="shared" si="19"/>
        <v>0.33150448519151537</v>
      </c>
      <c r="E212" s="2">
        <v>526959278</v>
      </c>
      <c r="F212" s="11">
        <f t="shared" si="19"/>
        <v>0.31822173254023373</v>
      </c>
      <c r="H212">
        <f t="shared" si="21"/>
        <v>206</v>
      </c>
      <c r="I212" t="s">
        <v>23</v>
      </c>
      <c r="J212" s="2">
        <v>150922458</v>
      </c>
      <c r="K212" s="11">
        <f t="shared" si="22"/>
        <v>0.21330288788065058</v>
      </c>
      <c r="L212" s="2">
        <v>350913122</v>
      </c>
      <c r="M212" s="11">
        <f t="shared" si="23"/>
        <v>0.21191045744134787</v>
      </c>
    </row>
    <row r="213" spans="1:13" x14ac:dyDescent="0.25">
      <c r="A213">
        <f t="shared" si="20"/>
        <v>210</v>
      </c>
      <c r="B213" t="s">
        <v>250</v>
      </c>
      <c r="C213" s="2">
        <v>144175169</v>
      </c>
      <c r="D213" s="11">
        <f t="shared" si="19"/>
        <v>0.20376675755162196</v>
      </c>
      <c r="E213" s="2">
        <v>334552319</v>
      </c>
      <c r="F213" s="11">
        <f t="shared" si="19"/>
        <v>0.20203044717533744</v>
      </c>
      <c r="H213">
        <f t="shared" si="21"/>
        <v>207</v>
      </c>
      <c r="I213" t="s">
        <v>203</v>
      </c>
      <c r="J213" s="2">
        <v>149749985</v>
      </c>
      <c r="K213" s="11">
        <f t="shared" si="22"/>
        <v>0.21164579933215844</v>
      </c>
      <c r="L213" s="2">
        <v>349372057</v>
      </c>
      <c r="M213" s="11">
        <f t="shared" si="23"/>
        <v>0.21097983453606692</v>
      </c>
    </row>
    <row r="214" spans="1:13" x14ac:dyDescent="0.25">
      <c r="A214">
        <f t="shared" si="20"/>
        <v>211</v>
      </c>
      <c r="B214" t="s">
        <v>251</v>
      </c>
      <c r="C214" s="2">
        <v>127768295</v>
      </c>
      <c r="D214" s="11">
        <f t="shared" si="19"/>
        <v>0.18057846833561966</v>
      </c>
      <c r="E214" s="2">
        <v>296284371</v>
      </c>
      <c r="F214" s="11">
        <f t="shared" si="19"/>
        <v>0.17892108517769256</v>
      </c>
      <c r="H214">
        <f t="shared" si="21"/>
        <v>208</v>
      </c>
      <c r="I214" t="s">
        <v>122</v>
      </c>
      <c r="J214" s="2">
        <v>149310562</v>
      </c>
      <c r="K214" s="11">
        <f t="shared" si="22"/>
        <v>0.21102475064170323</v>
      </c>
      <c r="L214" s="2">
        <v>348412249</v>
      </c>
      <c r="M214" s="11">
        <f t="shared" si="23"/>
        <v>0.21040022283281501</v>
      </c>
    </row>
    <row r="215" spans="1:13" x14ac:dyDescent="0.25">
      <c r="A215">
        <f t="shared" si="20"/>
        <v>212</v>
      </c>
      <c r="B215" t="s">
        <v>252</v>
      </c>
      <c r="C215" s="2">
        <v>190308711</v>
      </c>
      <c r="D215" s="11">
        <f t="shared" si="19"/>
        <v>0.26896856957593507</v>
      </c>
      <c r="E215" s="2">
        <v>393269985</v>
      </c>
      <c r="F215" s="11">
        <f t="shared" si="19"/>
        <v>0.2374890455629699</v>
      </c>
      <c r="H215">
        <f t="shared" si="21"/>
        <v>209</v>
      </c>
      <c r="I215" t="s">
        <v>221</v>
      </c>
      <c r="J215" s="2">
        <v>150003452</v>
      </c>
      <c r="K215" s="11">
        <f t="shared" si="22"/>
        <v>0.21200403125999018</v>
      </c>
      <c r="L215" s="2">
        <v>348253147</v>
      </c>
      <c r="M215" s="11">
        <f t="shared" si="23"/>
        <v>0.21030414384492288</v>
      </c>
    </row>
    <row r="216" spans="1:13" x14ac:dyDescent="0.25">
      <c r="A216">
        <f t="shared" si="20"/>
        <v>213</v>
      </c>
      <c r="B216" t="s">
        <v>254</v>
      </c>
      <c r="C216" s="2">
        <v>138327113</v>
      </c>
      <c r="D216" s="11">
        <f t="shared" si="19"/>
        <v>0.19550153811497745</v>
      </c>
      <c r="E216" s="2">
        <v>322094014</v>
      </c>
      <c r="F216" s="11">
        <f t="shared" si="19"/>
        <v>0.19450708898215524</v>
      </c>
      <c r="H216">
        <f t="shared" si="21"/>
        <v>210</v>
      </c>
      <c r="I216" t="s">
        <v>41</v>
      </c>
      <c r="J216" s="2">
        <v>149274707</v>
      </c>
      <c r="K216" s="11">
        <f t="shared" si="22"/>
        <v>0.21097407577762858</v>
      </c>
      <c r="L216" s="2">
        <v>347304936</v>
      </c>
      <c r="M216" s="11">
        <f t="shared" si="23"/>
        <v>0.20973153537244485</v>
      </c>
    </row>
    <row r="217" spans="1:13" x14ac:dyDescent="0.25">
      <c r="A217">
        <f t="shared" si="20"/>
        <v>214</v>
      </c>
      <c r="B217" t="s">
        <v>255</v>
      </c>
      <c r="C217" s="2">
        <v>200451948</v>
      </c>
      <c r="D217" s="11">
        <f t="shared" si="19"/>
        <v>0.28330428722345619</v>
      </c>
      <c r="E217" s="2">
        <v>467528432</v>
      </c>
      <c r="F217" s="11">
        <f t="shared" si="19"/>
        <v>0.28233245689785319</v>
      </c>
      <c r="H217">
        <f t="shared" si="21"/>
        <v>211</v>
      </c>
      <c r="I217" t="s">
        <v>262</v>
      </c>
      <c r="J217" s="2">
        <v>149397150</v>
      </c>
      <c r="K217" s="11">
        <f t="shared" si="22"/>
        <v>0.21114712785912046</v>
      </c>
      <c r="L217" s="2">
        <v>346405027</v>
      </c>
      <c r="M217" s="11">
        <f t="shared" si="23"/>
        <v>0.20918809565506202</v>
      </c>
    </row>
    <row r="218" spans="1:13" x14ac:dyDescent="0.25">
      <c r="A218">
        <f t="shared" si="20"/>
        <v>215</v>
      </c>
      <c r="B218" t="s">
        <v>256</v>
      </c>
      <c r="C218" s="2">
        <v>159761332</v>
      </c>
      <c r="D218" s="11">
        <f t="shared" si="19"/>
        <v>0.22579511319156623</v>
      </c>
      <c r="E218" s="2">
        <v>370614782</v>
      </c>
      <c r="F218" s="11">
        <f t="shared" si="19"/>
        <v>0.22380795434644765</v>
      </c>
      <c r="H218">
        <f t="shared" si="21"/>
        <v>212</v>
      </c>
      <c r="I218" t="s">
        <v>314</v>
      </c>
      <c r="J218" s="2">
        <v>149195257</v>
      </c>
      <c r="K218" s="11">
        <f t="shared" si="22"/>
        <v>0.21086178689321272</v>
      </c>
      <c r="L218" s="2">
        <v>346288064</v>
      </c>
      <c r="M218" s="11">
        <f t="shared" si="23"/>
        <v>0.20911746369153658</v>
      </c>
    </row>
    <row r="219" spans="1:13" x14ac:dyDescent="0.25">
      <c r="A219">
        <f t="shared" si="20"/>
        <v>216</v>
      </c>
      <c r="B219" t="s">
        <v>257</v>
      </c>
      <c r="C219" s="2">
        <v>200617269</v>
      </c>
      <c r="D219" s="11">
        <f t="shared" si="19"/>
        <v>0.28353793996934051</v>
      </c>
      <c r="E219" s="2">
        <v>463007095</v>
      </c>
      <c r="F219" s="11">
        <f t="shared" si="19"/>
        <v>0.27960209849331202</v>
      </c>
      <c r="H219">
        <f t="shared" si="21"/>
        <v>213</v>
      </c>
      <c r="I219" t="s">
        <v>38</v>
      </c>
      <c r="J219" s="2">
        <v>146342855</v>
      </c>
      <c r="K219" s="11">
        <f t="shared" si="22"/>
        <v>0.20683040818351442</v>
      </c>
      <c r="L219" s="2">
        <v>344609791</v>
      </c>
      <c r="M219" s="11">
        <f t="shared" si="23"/>
        <v>0.20810398321205351</v>
      </c>
    </row>
    <row r="220" spans="1:13" x14ac:dyDescent="0.25">
      <c r="A220">
        <f t="shared" si="20"/>
        <v>217</v>
      </c>
      <c r="B220" t="s">
        <v>258</v>
      </c>
      <c r="C220" s="2">
        <v>147426467</v>
      </c>
      <c r="D220" s="11">
        <f t="shared" si="19"/>
        <v>0.20836190702076585</v>
      </c>
      <c r="E220" s="2">
        <v>343521752</v>
      </c>
      <c r="F220" s="11">
        <f t="shared" si="19"/>
        <v>0.20744693499199857</v>
      </c>
      <c r="H220">
        <f t="shared" si="21"/>
        <v>214</v>
      </c>
      <c r="I220" t="s">
        <v>66</v>
      </c>
      <c r="J220" s="2">
        <v>143700138</v>
      </c>
      <c r="K220" s="11">
        <f t="shared" si="22"/>
        <v>0.20309538308902986</v>
      </c>
      <c r="L220" s="2">
        <v>343599654</v>
      </c>
      <c r="M220" s="11">
        <f t="shared" si="23"/>
        <v>0.20749397868293126</v>
      </c>
    </row>
    <row r="221" spans="1:13" x14ac:dyDescent="0.25">
      <c r="A221">
        <f t="shared" si="20"/>
        <v>218</v>
      </c>
      <c r="B221" t="s">
        <v>259</v>
      </c>
      <c r="C221" s="2">
        <v>140719200</v>
      </c>
      <c r="D221" s="11">
        <f t="shared" si="19"/>
        <v>0.19888234089226697</v>
      </c>
      <c r="E221" s="2">
        <v>327919577</v>
      </c>
      <c r="F221" s="11">
        <f t="shared" si="19"/>
        <v>0.19802504725384223</v>
      </c>
      <c r="H221">
        <f t="shared" si="21"/>
        <v>215</v>
      </c>
      <c r="I221" t="s">
        <v>258</v>
      </c>
      <c r="J221" s="2">
        <v>147426467</v>
      </c>
      <c r="K221" s="11">
        <f t="shared" si="22"/>
        <v>0.20836190702076585</v>
      </c>
      <c r="L221" s="2">
        <v>343521752</v>
      </c>
      <c r="M221" s="11">
        <f t="shared" si="23"/>
        <v>0.20744693499199857</v>
      </c>
    </row>
    <row r="222" spans="1:13" x14ac:dyDescent="0.25">
      <c r="A222">
        <f t="shared" si="20"/>
        <v>219</v>
      </c>
      <c r="B222" t="s">
        <v>260</v>
      </c>
      <c r="C222" s="2">
        <v>143039213</v>
      </c>
      <c r="D222" s="11">
        <f t="shared" si="19"/>
        <v>0.2021612794901306</v>
      </c>
      <c r="E222" s="2">
        <v>328218613</v>
      </c>
      <c r="F222" s="11">
        <f t="shared" si="19"/>
        <v>0.19820563000090582</v>
      </c>
      <c r="H222">
        <f t="shared" si="21"/>
        <v>216</v>
      </c>
      <c r="I222" t="s">
        <v>228</v>
      </c>
      <c r="J222" s="2">
        <v>147383632</v>
      </c>
      <c r="K222" s="11">
        <f t="shared" si="22"/>
        <v>0.2083013671294637</v>
      </c>
      <c r="L222" s="2">
        <v>343356526</v>
      </c>
      <c r="M222" s="11">
        <f t="shared" si="23"/>
        <v>0.20734715782481355</v>
      </c>
    </row>
    <row r="223" spans="1:13" x14ac:dyDescent="0.25">
      <c r="A223">
        <f t="shared" si="20"/>
        <v>220</v>
      </c>
      <c r="B223" t="s">
        <v>261</v>
      </c>
      <c r="C223" s="2">
        <v>191668072</v>
      </c>
      <c r="D223" s="11">
        <f t="shared" si="19"/>
        <v>0.27088979210845127</v>
      </c>
      <c r="E223" s="2">
        <v>471179536</v>
      </c>
      <c r="F223" s="11">
        <f t="shared" si="19"/>
        <v>0.28453729641595454</v>
      </c>
      <c r="H223">
        <f t="shared" si="21"/>
        <v>217</v>
      </c>
      <c r="I223" t="s">
        <v>224</v>
      </c>
      <c r="J223" s="2">
        <v>145932281</v>
      </c>
      <c r="K223" s="11">
        <f t="shared" si="22"/>
        <v>0.20625013258338659</v>
      </c>
      <c r="L223" s="2">
        <v>342490089</v>
      </c>
      <c r="M223" s="11">
        <f t="shared" si="23"/>
        <v>0.20682393127811829</v>
      </c>
    </row>
    <row r="224" spans="1:13" x14ac:dyDescent="0.25">
      <c r="A224">
        <f t="shared" si="20"/>
        <v>221</v>
      </c>
      <c r="B224" t="s">
        <v>262</v>
      </c>
      <c r="C224" s="2">
        <v>149397150</v>
      </c>
      <c r="D224" s="11">
        <f t="shared" si="19"/>
        <v>0.21114712785912046</v>
      </c>
      <c r="E224" s="2">
        <v>346405027</v>
      </c>
      <c r="F224" s="11">
        <f t="shared" si="19"/>
        <v>0.20918809565506202</v>
      </c>
      <c r="H224">
        <f t="shared" si="21"/>
        <v>218</v>
      </c>
      <c r="I224" t="s">
        <v>111</v>
      </c>
      <c r="J224" s="2">
        <v>147046130</v>
      </c>
      <c r="K224" s="11">
        <f t="shared" si="22"/>
        <v>0.20782436620978947</v>
      </c>
      <c r="L224" s="2">
        <v>342327582</v>
      </c>
      <c r="M224" s="11">
        <f t="shared" si="23"/>
        <v>0.20672579606872188</v>
      </c>
    </row>
    <row r="225" spans="1:13" x14ac:dyDescent="0.25">
      <c r="A225">
        <f t="shared" si="20"/>
        <v>222</v>
      </c>
      <c r="B225" t="s">
        <v>263</v>
      </c>
      <c r="C225" s="2">
        <v>132569404</v>
      </c>
      <c r="D225" s="11">
        <f t="shared" si="19"/>
        <v>0.18736400859451066</v>
      </c>
      <c r="E225" s="2">
        <v>309618493</v>
      </c>
      <c r="F225" s="11">
        <f t="shared" si="19"/>
        <v>0.18697333433980495</v>
      </c>
      <c r="H225">
        <f t="shared" si="21"/>
        <v>219</v>
      </c>
      <c r="I225" t="s">
        <v>242</v>
      </c>
      <c r="J225" s="2">
        <v>146732649</v>
      </c>
      <c r="K225" s="11">
        <f t="shared" si="22"/>
        <v>0.20738131483438904</v>
      </c>
      <c r="L225" s="2">
        <v>341492359</v>
      </c>
      <c r="M225" s="11">
        <f t="shared" si="23"/>
        <v>0.20622141912497358</v>
      </c>
    </row>
    <row r="226" spans="1:13" x14ac:dyDescent="0.25">
      <c r="A226">
        <f t="shared" si="20"/>
        <v>223</v>
      </c>
      <c r="B226" t="s">
        <v>265</v>
      </c>
      <c r="C226" s="2">
        <v>165449651</v>
      </c>
      <c r="D226" s="11">
        <f t="shared" si="19"/>
        <v>0.23383457190410836</v>
      </c>
      <c r="E226" s="2">
        <v>392260659</v>
      </c>
      <c r="F226" s="11">
        <f t="shared" si="19"/>
        <v>0.23687953078293428</v>
      </c>
      <c r="H226">
        <f t="shared" si="21"/>
        <v>220</v>
      </c>
      <c r="I226" t="s">
        <v>310</v>
      </c>
      <c r="J226" s="2">
        <v>145946160</v>
      </c>
      <c r="K226" s="11">
        <f t="shared" si="22"/>
        <v>0.20626974815829924</v>
      </c>
      <c r="L226" s="2">
        <v>340934857</v>
      </c>
      <c r="M226" s="11">
        <f t="shared" si="23"/>
        <v>0.20588475316283705</v>
      </c>
    </row>
    <row r="227" spans="1:13" x14ac:dyDescent="0.25">
      <c r="A227">
        <f t="shared" si="20"/>
        <v>224</v>
      </c>
      <c r="B227" t="s">
        <v>266</v>
      </c>
      <c r="C227" s="2">
        <v>224924380</v>
      </c>
      <c r="D227" s="11">
        <f t="shared" si="19"/>
        <v>0.31789185283985272</v>
      </c>
      <c r="E227" s="2">
        <v>518377565</v>
      </c>
      <c r="F227" s="11">
        <f t="shared" si="19"/>
        <v>0.31303938222772426</v>
      </c>
      <c r="H227">
        <f t="shared" si="21"/>
        <v>221</v>
      </c>
      <c r="I227" t="s">
        <v>227</v>
      </c>
      <c r="J227" s="2">
        <v>157590958</v>
      </c>
      <c r="K227" s="11">
        <f t="shared" si="22"/>
        <v>0.22272766353486187</v>
      </c>
      <c r="L227" s="2">
        <v>340007735</v>
      </c>
      <c r="M227" s="11">
        <f t="shared" si="23"/>
        <v>0.20532487997826024</v>
      </c>
    </row>
    <row r="228" spans="1:13" x14ac:dyDescent="0.25">
      <c r="A228">
        <f t="shared" si="20"/>
        <v>225</v>
      </c>
      <c r="B228" t="s">
        <v>267</v>
      </c>
      <c r="C228" s="2">
        <v>371378086</v>
      </c>
      <c r="D228" s="11">
        <f t="shared" si="19"/>
        <v>0.52487892981035744</v>
      </c>
      <c r="E228" s="2">
        <v>861768258</v>
      </c>
      <c r="F228" s="11">
        <f t="shared" si="19"/>
        <v>0.52040717292188776</v>
      </c>
      <c r="H228">
        <f t="shared" si="21"/>
        <v>222</v>
      </c>
      <c r="I228" t="s">
        <v>109</v>
      </c>
      <c r="J228" s="2">
        <v>146128889</v>
      </c>
      <c r="K228" s="11">
        <f t="shared" si="22"/>
        <v>0.20652800411248956</v>
      </c>
      <c r="L228" s="2">
        <v>338543619</v>
      </c>
      <c r="M228" s="11">
        <f t="shared" si="23"/>
        <v>0.20444072526344392</v>
      </c>
    </row>
    <row r="229" spans="1:13" x14ac:dyDescent="0.25">
      <c r="A229">
        <f t="shared" si="20"/>
        <v>226</v>
      </c>
      <c r="B229" t="s">
        <v>268</v>
      </c>
      <c r="C229" s="2">
        <v>692759144</v>
      </c>
      <c r="D229" s="11">
        <f t="shared" si="19"/>
        <v>0.97909567587964597</v>
      </c>
      <c r="E229" s="2">
        <v>1555954786</v>
      </c>
      <c r="F229" s="11">
        <f t="shared" si="19"/>
        <v>0.93961459343579212</v>
      </c>
      <c r="H229">
        <f t="shared" si="21"/>
        <v>223</v>
      </c>
      <c r="I229" t="s">
        <v>334</v>
      </c>
      <c r="J229" s="2">
        <v>143975907</v>
      </c>
      <c r="K229" s="11">
        <f t="shared" si="22"/>
        <v>0.20348513505084828</v>
      </c>
      <c r="L229" s="2">
        <v>336643148</v>
      </c>
      <c r="M229" s="11">
        <f t="shared" si="23"/>
        <v>0.20329306319635254</v>
      </c>
    </row>
    <row r="230" spans="1:13" x14ac:dyDescent="0.25">
      <c r="A230">
        <f t="shared" si="20"/>
        <v>227</v>
      </c>
      <c r="B230" t="s">
        <v>269</v>
      </c>
      <c r="C230" s="2">
        <v>153154283</v>
      </c>
      <c r="D230" s="11">
        <f t="shared" si="19"/>
        <v>0.21645718793680416</v>
      </c>
      <c r="E230" s="2">
        <v>356409398</v>
      </c>
      <c r="F230" s="11">
        <f t="shared" si="19"/>
        <v>0.21522956490232192</v>
      </c>
      <c r="H230">
        <f t="shared" si="21"/>
        <v>224</v>
      </c>
      <c r="I230" t="s">
        <v>156</v>
      </c>
      <c r="J230" s="2">
        <v>145063106</v>
      </c>
      <c r="K230" s="11">
        <f t="shared" si="22"/>
        <v>0.20502170349449869</v>
      </c>
      <c r="L230" s="2">
        <v>335718924</v>
      </c>
      <c r="M230" s="11">
        <f t="shared" si="23"/>
        <v>0.20273494006461545</v>
      </c>
    </row>
    <row r="231" spans="1:13" x14ac:dyDescent="0.25">
      <c r="A231">
        <f t="shared" si="20"/>
        <v>228</v>
      </c>
      <c r="B231" t="s">
        <v>270</v>
      </c>
      <c r="C231" s="2">
        <v>159484273</v>
      </c>
      <c r="D231" s="11">
        <f t="shared" si="19"/>
        <v>0.22540353803703669</v>
      </c>
      <c r="E231" s="2">
        <v>376350396</v>
      </c>
      <c r="F231" s="11">
        <f t="shared" si="19"/>
        <v>0.22727159394909266</v>
      </c>
      <c r="H231">
        <f t="shared" si="21"/>
        <v>225</v>
      </c>
      <c r="I231" t="s">
        <v>136</v>
      </c>
      <c r="J231" s="2">
        <v>145980722</v>
      </c>
      <c r="K231" s="11">
        <f t="shared" si="22"/>
        <v>0.20631859558967974</v>
      </c>
      <c r="L231" s="2">
        <v>335710436</v>
      </c>
      <c r="M231" s="11">
        <f t="shared" si="23"/>
        <v>0.20272981430598749</v>
      </c>
    </row>
    <row r="232" spans="1:13" x14ac:dyDescent="0.25">
      <c r="A232">
        <f t="shared" si="20"/>
        <v>229</v>
      </c>
      <c r="B232" t="s">
        <v>272</v>
      </c>
      <c r="C232" s="2">
        <v>189142254</v>
      </c>
      <c r="D232" s="11">
        <f t="shared" si="19"/>
        <v>0.26731998360678394</v>
      </c>
      <c r="E232" s="2">
        <v>437006343</v>
      </c>
      <c r="F232" s="11">
        <f t="shared" si="19"/>
        <v>0.26390068721881699</v>
      </c>
      <c r="H232">
        <f t="shared" si="21"/>
        <v>226</v>
      </c>
      <c r="I232" t="s">
        <v>89</v>
      </c>
      <c r="J232" s="2">
        <v>140859522</v>
      </c>
      <c r="K232" s="11">
        <f t="shared" si="22"/>
        <v>0.19908066185940357</v>
      </c>
      <c r="L232" s="2">
        <v>335199876</v>
      </c>
      <c r="M232" s="11">
        <f t="shared" si="23"/>
        <v>0.20242149581811048</v>
      </c>
    </row>
    <row r="233" spans="1:13" x14ac:dyDescent="0.25">
      <c r="A233">
        <f t="shared" si="20"/>
        <v>230</v>
      </c>
      <c r="B233" t="s">
        <v>273</v>
      </c>
      <c r="C233" s="2">
        <v>193003127</v>
      </c>
      <c r="D233" s="11">
        <f t="shared" si="19"/>
        <v>0.272776662298304</v>
      </c>
      <c r="E233" s="2">
        <v>451996147</v>
      </c>
      <c r="F233" s="11">
        <f t="shared" si="19"/>
        <v>0.2729527745402941</v>
      </c>
      <c r="H233">
        <f t="shared" si="21"/>
        <v>227</v>
      </c>
      <c r="I233" t="s">
        <v>250</v>
      </c>
      <c r="J233" s="2">
        <v>144175169</v>
      </c>
      <c r="K233" s="11">
        <f t="shared" si="22"/>
        <v>0.20376675755162196</v>
      </c>
      <c r="L233" s="2">
        <v>334552319</v>
      </c>
      <c r="M233" s="11">
        <f t="shared" si="23"/>
        <v>0.20203044717533744</v>
      </c>
    </row>
    <row r="234" spans="1:13" x14ac:dyDescent="0.25">
      <c r="A234">
        <f t="shared" si="20"/>
        <v>231</v>
      </c>
      <c r="B234" t="s">
        <v>275</v>
      </c>
      <c r="C234" s="2">
        <v>150735288</v>
      </c>
      <c r="D234" s="11">
        <f t="shared" si="19"/>
        <v>0.21303835533821994</v>
      </c>
      <c r="E234" s="2">
        <v>352066562</v>
      </c>
      <c r="F234" s="11">
        <f t="shared" si="19"/>
        <v>0.21260700021135903</v>
      </c>
      <c r="H234">
        <f t="shared" si="21"/>
        <v>228</v>
      </c>
      <c r="I234" t="s">
        <v>219</v>
      </c>
      <c r="J234" s="2">
        <v>143890498</v>
      </c>
      <c r="K234" s="11">
        <f t="shared" si="22"/>
        <v>0.20336442414676933</v>
      </c>
      <c r="L234" s="2">
        <v>334549188</v>
      </c>
      <c r="M234" s="11">
        <f t="shared" si="23"/>
        <v>0.20202855641776621</v>
      </c>
    </row>
    <row r="235" spans="1:13" x14ac:dyDescent="0.25">
      <c r="A235">
        <f t="shared" si="20"/>
        <v>232</v>
      </c>
      <c r="B235" t="s">
        <v>276</v>
      </c>
      <c r="C235" s="2">
        <v>149941755</v>
      </c>
      <c r="D235" s="11">
        <f t="shared" si="19"/>
        <v>0.21191683318193097</v>
      </c>
      <c r="E235" s="2">
        <v>351241901</v>
      </c>
      <c r="F235" s="11">
        <f t="shared" si="19"/>
        <v>0.21210900147951325</v>
      </c>
      <c r="H235">
        <f t="shared" si="21"/>
        <v>229</v>
      </c>
      <c r="I235" t="s">
        <v>193</v>
      </c>
      <c r="J235" s="2">
        <v>142267208</v>
      </c>
      <c r="K235" s="11">
        <f t="shared" si="22"/>
        <v>0.20107018345220162</v>
      </c>
      <c r="L235" s="2">
        <v>334199791</v>
      </c>
      <c r="M235" s="11">
        <f t="shared" si="23"/>
        <v>0.20181756152057731</v>
      </c>
    </row>
    <row r="236" spans="1:13" x14ac:dyDescent="0.25">
      <c r="A236">
        <f t="shared" si="20"/>
        <v>233</v>
      </c>
      <c r="B236" t="s">
        <v>278</v>
      </c>
      <c r="C236" s="2">
        <v>152422177</v>
      </c>
      <c r="D236" s="11">
        <f t="shared" si="19"/>
        <v>0.21542248226009997</v>
      </c>
      <c r="E236" s="2">
        <v>353155528</v>
      </c>
      <c r="F236" s="11">
        <f t="shared" si="19"/>
        <v>0.21326460823092486</v>
      </c>
      <c r="H236">
        <f t="shared" si="21"/>
        <v>230</v>
      </c>
      <c r="I236" t="s">
        <v>333</v>
      </c>
      <c r="J236" s="2">
        <v>143845752</v>
      </c>
      <c r="K236" s="11">
        <f t="shared" si="22"/>
        <v>0.20330118338626493</v>
      </c>
      <c r="L236" s="2">
        <v>334109890</v>
      </c>
      <c r="M236" s="11">
        <f t="shared" si="23"/>
        <v>0.20176327183791784</v>
      </c>
    </row>
    <row r="237" spans="1:13" x14ac:dyDescent="0.25">
      <c r="A237">
        <f t="shared" si="20"/>
        <v>234</v>
      </c>
      <c r="B237" t="s">
        <v>280</v>
      </c>
      <c r="C237" s="2">
        <v>288953783</v>
      </c>
      <c r="D237" s="11">
        <f t="shared" si="19"/>
        <v>0.40838638062692328</v>
      </c>
      <c r="E237" s="2">
        <v>657896748</v>
      </c>
      <c r="F237" s="11">
        <f t="shared" si="19"/>
        <v>0.39729264047827534</v>
      </c>
      <c r="H237">
        <f t="shared" si="21"/>
        <v>231</v>
      </c>
      <c r="I237" t="s">
        <v>212</v>
      </c>
      <c r="J237" s="2">
        <v>143513046</v>
      </c>
      <c r="K237" s="11">
        <f t="shared" si="22"/>
        <v>0.2028309607861585</v>
      </c>
      <c r="L237" s="2">
        <v>333985153</v>
      </c>
      <c r="M237" s="11">
        <f t="shared" si="23"/>
        <v>0.20168794528820314</v>
      </c>
    </row>
    <row r="238" spans="1:13" x14ac:dyDescent="0.25">
      <c r="A238">
        <f t="shared" si="20"/>
        <v>235</v>
      </c>
      <c r="B238" t="s">
        <v>281</v>
      </c>
      <c r="C238" s="2">
        <v>151980240</v>
      </c>
      <c r="D238" s="11">
        <f t="shared" si="19"/>
        <v>0.21479788046384965</v>
      </c>
      <c r="E238" s="2">
        <v>353701623</v>
      </c>
      <c r="F238" s="11">
        <f t="shared" si="19"/>
        <v>0.21359438570005135</v>
      </c>
      <c r="H238">
        <f t="shared" si="21"/>
        <v>232</v>
      </c>
      <c r="I238" t="s">
        <v>20</v>
      </c>
      <c r="J238" s="2">
        <v>143176614</v>
      </c>
      <c r="K238" s="11">
        <f t="shared" si="22"/>
        <v>0.20235547212710511</v>
      </c>
      <c r="L238" s="2">
        <v>333588966</v>
      </c>
      <c r="M238" s="11">
        <f t="shared" si="23"/>
        <v>0.20144869470696578</v>
      </c>
    </row>
    <row r="239" spans="1:13" x14ac:dyDescent="0.25">
      <c r="A239">
        <f t="shared" si="20"/>
        <v>236</v>
      </c>
      <c r="B239" t="s">
        <v>282</v>
      </c>
      <c r="C239" s="2">
        <v>228399843</v>
      </c>
      <c r="D239" s="11">
        <f t="shared" si="19"/>
        <v>0.32280382090906046</v>
      </c>
      <c r="E239" s="2">
        <v>534059017</v>
      </c>
      <c r="F239" s="11">
        <f t="shared" si="19"/>
        <v>0.32250914399589359</v>
      </c>
      <c r="H239">
        <f t="shared" si="21"/>
        <v>233</v>
      </c>
      <c r="I239" t="s">
        <v>69</v>
      </c>
      <c r="J239" s="2">
        <v>138971574</v>
      </c>
      <c r="K239" s="11">
        <f t="shared" si="22"/>
        <v>0.19641237268690348</v>
      </c>
      <c r="L239" s="2">
        <v>332383119</v>
      </c>
      <c r="M239" s="11">
        <f t="shared" si="23"/>
        <v>0.20072050424227786</v>
      </c>
    </row>
    <row r="240" spans="1:13" x14ac:dyDescent="0.25">
      <c r="A240">
        <f t="shared" si="20"/>
        <v>237</v>
      </c>
      <c r="B240" t="s">
        <v>283</v>
      </c>
      <c r="C240" s="2">
        <v>137779264</v>
      </c>
      <c r="D240" s="11">
        <f t="shared" si="19"/>
        <v>0.19472724795716329</v>
      </c>
      <c r="E240" s="2">
        <v>320891041</v>
      </c>
      <c r="F240" s="11">
        <f t="shared" si="19"/>
        <v>0.19378063407711585</v>
      </c>
      <c r="H240">
        <f t="shared" si="21"/>
        <v>234</v>
      </c>
      <c r="I240" t="s">
        <v>84</v>
      </c>
      <c r="J240" s="2">
        <v>140808095</v>
      </c>
      <c r="K240" s="11">
        <f t="shared" si="22"/>
        <v>0.19900797865664896</v>
      </c>
      <c r="L240" s="2">
        <v>331318120</v>
      </c>
      <c r="M240" s="11">
        <f t="shared" si="23"/>
        <v>0.20007736948579363</v>
      </c>
    </row>
    <row r="241" spans="1:13" x14ac:dyDescent="0.25">
      <c r="A241">
        <f t="shared" si="20"/>
        <v>238</v>
      </c>
      <c r="B241" t="s">
        <v>284</v>
      </c>
      <c r="C241" s="2">
        <v>214315540</v>
      </c>
      <c r="D241" s="11">
        <f t="shared" si="19"/>
        <v>0.30289808558313497</v>
      </c>
      <c r="E241" s="2">
        <v>486372026</v>
      </c>
      <c r="F241" s="11">
        <f t="shared" si="19"/>
        <v>0.29371178236057849</v>
      </c>
      <c r="H241">
        <f t="shared" si="21"/>
        <v>235</v>
      </c>
      <c r="I241" t="s">
        <v>142</v>
      </c>
      <c r="J241" s="2">
        <v>142277815</v>
      </c>
      <c r="K241" s="11">
        <f t="shared" si="22"/>
        <v>0.20108517461893544</v>
      </c>
      <c r="L241" s="2">
        <v>331283922</v>
      </c>
      <c r="M241" s="11">
        <f t="shared" si="23"/>
        <v>0.20005671789607174</v>
      </c>
    </row>
    <row r="242" spans="1:13" x14ac:dyDescent="0.25">
      <c r="A242">
        <f t="shared" si="20"/>
        <v>239</v>
      </c>
      <c r="B242" t="s">
        <v>285</v>
      </c>
      <c r="C242" s="2">
        <v>153648870</v>
      </c>
      <c r="D242" s="11">
        <f t="shared" si="19"/>
        <v>0.21715620143556541</v>
      </c>
      <c r="E242" s="2">
        <v>358163850</v>
      </c>
      <c r="F242" s="11">
        <f t="shared" si="19"/>
        <v>0.21628904858238476</v>
      </c>
      <c r="H242">
        <f t="shared" si="21"/>
        <v>236</v>
      </c>
      <c r="I242" t="s">
        <v>216</v>
      </c>
      <c r="J242" s="2">
        <v>145511491</v>
      </c>
      <c r="K242" s="11">
        <f t="shared" si="22"/>
        <v>0.20565541842764912</v>
      </c>
      <c r="L242" s="2">
        <v>331100272</v>
      </c>
      <c r="M242" s="11">
        <f t="shared" si="23"/>
        <v>0.19994581478909387</v>
      </c>
    </row>
    <row r="243" spans="1:13" x14ac:dyDescent="0.25">
      <c r="A243">
        <f t="shared" si="20"/>
        <v>240</v>
      </c>
      <c r="B243" t="s">
        <v>286</v>
      </c>
      <c r="C243" s="2">
        <v>137189231</v>
      </c>
      <c r="D243" s="11">
        <f t="shared" si="19"/>
        <v>0.19389333798436861</v>
      </c>
      <c r="E243" s="2">
        <v>319400259</v>
      </c>
      <c r="F243" s="11">
        <f t="shared" si="19"/>
        <v>0.19288037621908874</v>
      </c>
      <c r="H243">
        <f t="shared" si="21"/>
        <v>237</v>
      </c>
      <c r="I243" t="s">
        <v>316</v>
      </c>
      <c r="J243" s="2">
        <v>139767254</v>
      </c>
      <c r="K243" s="11">
        <f t="shared" si="22"/>
        <v>0.19753692925772789</v>
      </c>
      <c r="L243" s="2">
        <v>329719436</v>
      </c>
      <c r="M243" s="11">
        <f t="shared" si="23"/>
        <v>0.19911195144780941</v>
      </c>
    </row>
    <row r="244" spans="1:13" x14ac:dyDescent="0.25">
      <c r="A244">
        <f t="shared" si="20"/>
        <v>241</v>
      </c>
      <c r="B244" t="s">
        <v>287</v>
      </c>
      <c r="C244" s="2">
        <v>128908460</v>
      </c>
      <c r="D244" s="11">
        <f t="shared" si="19"/>
        <v>0.18218989509332886</v>
      </c>
      <c r="E244" s="2">
        <v>301480711</v>
      </c>
      <c r="F244" s="11">
        <f t="shared" si="19"/>
        <v>0.18205906639693228</v>
      </c>
      <c r="H244">
        <f t="shared" si="21"/>
        <v>238</v>
      </c>
      <c r="I244" t="s">
        <v>323</v>
      </c>
      <c r="J244" s="3" t="s">
        <v>409</v>
      </c>
      <c r="K244" s="11" t="e">
        <f t="shared" si="22"/>
        <v>#VALUE!</v>
      </c>
      <c r="L244" s="2">
        <v>329315260</v>
      </c>
      <c r="M244" s="11">
        <f t="shared" si="23"/>
        <v>0.19886787644554485</v>
      </c>
    </row>
    <row r="245" spans="1:13" x14ac:dyDescent="0.25">
      <c r="A245">
        <f t="shared" si="20"/>
        <v>242</v>
      </c>
      <c r="B245" t="s">
        <v>288</v>
      </c>
      <c r="C245" s="2">
        <v>158917712</v>
      </c>
      <c r="D245" s="11">
        <f t="shared" si="19"/>
        <v>0.22460280169161784</v>
      </c>
      <c r="E245" s="2">
        <v>372857136</v>
      </c>
      <c r="F245" s="11">
        <f t="shared" si="19"/>
        <v>0.22516207373411032</v>
      </c>
      <c r="H245">
        <f t="shared" si="21"/>
        <v>239</v>
      </c>
      <c r="I245" t="s">
        <v>181</v>
      </c>
      <c r="J245" s="2">
        <v>141768369</v>
      </c>
      <c r="K245" s="11">
        <f t="shared" si="22"/>
        <v>0.20036516048413219</v>
      </c>
      <c r="L245" s="2">
        <v>329187479</v>
      </c>
      <c r="M245" s="11">
        <f t="shared" si="23"/>
        <v>0.19879071167607718</v>
      </c>
    </row>
    <row r="246" spans="1:13" x14ac:dyDescent="0.25">
      <c r="A246">
        <f t="shared" si="20"/>
        <v>243</v>
      </c>
      <c r="B246" t="s">
        <v>289</v>
      </c>
      <c r="C246" s="2">
        <v>118169109</v>
      </c>
      <c r="D246" s="11">
        <f t="shared" si="19"/>
        <v>0.16701167302737263</v>
      </c>
      <c r="E246" s="2">
        <v>276162826</v>
      </c>
      <c r="F246" s="11">
        <f t="shared" si="19"/>
        <v>0.16677002687279205</v>
      </c>
      <c r="H246">
        <f t="shared" si="21"/>
        <v>240</v>
      </c>
      <c r="I246" t="s">
        <v>236</v>
      </c>
      <c r="J246" s="2">
        <v>139182484</v>
      </c>
      <c r="K246" s="11">
        <f t="shared" si="22"/>
        <v>0.19671045762852898</v>
      </c>
      <c r="L246" s="2">
        <v>328798205</v>
      </c>
      <c r="M246" s="11">
        <f t="shared" si="23"/>
        <v>0.198555635737794</v>
      </c>
    </row>
    <row r="247" spans="1:13" x14ac:dyDescent="0.25">
      <c r="A247">
        <f t="shared" si="20"/>
        <v>244</v>
      </c>
      <c r="B247" t="s">
        <v>290</v>
      </c>
      <c r="C247" s="2">
        <v>154528664</v>
      </c>
      <c r="D247" s="11">
        <f t="shared" si="19"/>
        <v>0.2183996386511193</v>
      </c>
      <c r="E247" s="2">
        <v>359203963</v>
      </c>
      <c r="F247" s="11">
        <f t="shared" si="19"/>
        <v>0.21691715510734019</v>
      </c>
      <c r="H247">
        <f t="shared" si="21"/>
        <v>241</v>
      </c>
      <c r="I247" t="s">
        <v>107</v>
      </c>
      <c r="J247" s="2">
        <v>140838515</v>
      </c>
      <c r="K247" s="11">
        <f t="shared" si="22"/>
        <v>0.19905097208476638</v>
      </c>
      <c r="L247" s="2">
        <v>328337488</v>
      </c>
      <c r="M247" s="11">
        <f t="shared" si="23"/>
        <v>0.19827741658866513</v>
      </c>
    </row>
    <row r="248" spans="1:13" x14ac:dyDescent="0.25">
      <c r="A248">
        <f t="shared" si="20"/>
        <v>245</v>
      </c>
      <c r="B248" t="s">
        <v>291</v>
      </c>
      <c r="C248" s="2">
        <v>159998623</v>
      </c>
      <c r="D248" s="11">
        <f t="shared" si="19"/>
        <v>0.22613048313079742</v>
      </c>
      <c r="E248" s="2">
        <v>371841514</v>
      </c>
      <c r="F248" s="11">
        <f t="shared" si="19"/>
        <v>0.22454875690691142</v>
      </c>
      <c r="H248">
        <f t="shared" si="21"/>
        <v>242</v>
      </c>
      <c r="I248" t="s">
        <v>260</v>
      </c>
      <c r="J248" s="2">
        <v>143039213</v>
      </c>
      <c r="K248" s="11">
        <f t="shared" si="22"/>
        <v>0.2021612794901306</v>
      </c>
      <c r="L248" s="2">
        <v>328218613</v>
      </c>
      <c r="M248" s="11">
        <f t="shared" si="23"/>
        <v>0.19820563000090582</v>
      </c>
    </row>
    <row r="249" spans="1:13" x14ac:dyDescent="0.25">
      <c r="A249">
        <f t="shared" si="20"/>
        <v>246</v>
      </c>
      <c r="B249" t="s">
        <v>292</v>
      </c>
      <c r="C249" s="2">
        <v>195319370</v>
      </c>
      <c r="D249" s="11">
        <f t="shared" si="19"/>
        <v>0.27605027265080262</v>
      </c>
      <c r="E249" s="2">
        <v>452716074</v>
      </c>
      <c r="F249" s="11">
        <f t="shared" si="19"/>
        <v>0.27338752619342371</v>
      </c>
      <c r="H249">
        <f t="shared" si="21"/>
        <v>243</v>
      </c>
      <c r="I249" t="s">
        <v>259</v>
      </c>
      <c r="J249" s="2">
        <v>140719200</v>
      </c>
      <c r="K249" s="11">
        <f t="shared" si="22"/>
        <v>0.19888234089226697</v>
      </c>
      <c r="L249" s="2">
        <v>327919577</v>
      </c>
      <c r="M249" s="11">
        <f t="shared" si="23"/>
        <v>0.19802504725384223</v>
      </c>
    </row>
    <row r="250" spans="1:13" x14ac:dyDescent="0.25">
      <c r="A250">
        <f t="shared" si="20"/>
        <v>247</v>
      </c>
      <c r="B250" t="s">
        <v>293</v>
      </c>
      <c r="C250" s="2">
        <v>313928421</v>
      </c>
      <c r="D250" s="11">
        <f t="shared" si="19"/>
        <v>0.44368372788569799</v>
      </c>
      <c r="E250" s="2">
        <v>725074813</v>
      </c>
      <c r="F250" s="11">
        <f t="shared" si="19"/>
        <v>0.43786032972010025</v>
      </c>
      <c r="H250">
        <f t="shared" si="21"/>
        <v>244</v>
      </c>
      <c r="I250" t="s">
        <v>118</v>
      </c>
      <c r="J250" s="2">
        <v>141258015</v>
      </c>
      <c r="K250" s="11">
        <f t="shared" si="22"/>
        <v>0.19964386304779277</v>
      </c>
      <c r="L250" s="2">
        <v>327372231</v>
      </c>
      <c r="M250" s="11">
        <f t="shared" si="23"/>
        <v>0.19769451432712343</v>
      </c>
    </row>
    <row r="251" spans="1:13" x14ac:dyDescent="0.25">
      <c r="A251">
        <f t="shared" si="20"/>
        <v>248</v>
      </c>
      <c r="B251" t="s">
        <v>295</v>
      </c>
      <c r="C251" s="2">
        <v>394623782</v>
      </c>
      <c r="D251" s="11">
        <f t="shared" si="19"/>
        <v>0.55773271547819814</v>
      </c>
      <c r="E251" s="2">
        <v>932985098</v>
      </c>
      <c r="F251" s="11">
        <f t="shared" si="19"/>
        <v>0.56341380959570031</v>
      </c>
      <c r="H251">
        <f t="shared" si="21"/>
        <v>245</v>
      </c>
      <c r="I251" t="s">
        <v>176</v>
      </c>
      <c r="J251" s="2">
        <v>137017433</v>
      </c>
      <c r="K251" s="11">
        <f t="shared" si="22"/>
        <v>0.19365053111508132</v>
      </c>
      <c r="L251" s="2">
        <v>327165769</v>
      </c>
      <c r="M251" s="11">
        <f t="shared" si="23"/>
        <v>0.19756983544189136</v>
      </c>
    </row>
    <row r="252" spans="1:13" x14ac:dyDescent="0.25">
      <c r="A252">
        <f t="shared" si="20"/>
        <v>249</v>
      </c>
      <c r="B252" t="s">
        <v>296</v>
      </c>
      <c r="C252" s="2">
        <v>307276673</v>
      </c>
      <c r="D252" s="11">
        <f t="shared" si="19"/>
        <v>0.43428262829683267</v>
      </c>
      <c r="E252" s="2">
        <v>737577490</v>
      </c>
      <c r="F252" s="11">
        <f t="shared" si="19"/>
        <v>0.44541048340831546</v>
      </c>
      <c r="H252">
        <f t="shared" si="21"/>
        <v>246</v>
      </c>
      <c r="I252" t="s">
        <v>226</v>
      </c>
      <c r="J252" s="2">
        <v>140859048</v>
      </c>
      <c r="K252" s="11">
        <f t="shared" si="22"/>
        <v>0.19907999194208181</v>
      </c>
      <c r="L252" s="2">
        <v>326990779</v>
      </c>
      <c r="M252" s="11">
        <f t="shared" si="23"/>
        <v>0.19746416196141187</v>
      </c>
    </row>
    <row r="253" spans="1:13" x14ac:dyDescent="0.25">
      <c r="A253">
        <f t="shared" si="20"/>
        <v>250</v>
      </c>
      <c r="B253" t="s">
        <v>297</v>
      </c>
      <c r="C253" s="2">
        <v>165911343</v>
      </c>
      <c r="D253" s="11">
        <f t="shared" si="19"/>
        <v>0.23448709398873668</v>
      </c>
      <c r="E253" s="2">
        <v>386817641</v>
      </c>
      <c r="F253" s="11">
        <f t="shared" si="19"/>
        <v>0.23359258492104229</v>
      </c>
      <c r="H253">
        <f t="shared" si="21"/>
        <v>247</v>
      </c>
      <c r="I253" t="s">
        <v>95</v>
      </c>
      <c r="J253" s="2">
        <v>140380664</v>
      </c>
      <c r="K253" s="11">
        <f t="shared" si="22"/>
        <v>0.1984038785917685</v>
      </c>
      <c r="L253" s="2">
        <v>326903438</v>
      </c>
      <c r="M253" s="11">
        <f t="shared" si="23"/>
        <v>0.19741141821914915</v>
      </c>
    </row>
    <row r="254" spans="1:13" x14ac:dyDescent="0.25">
      <c r="A254">
        <f t="shared" si="20"/>
        <v>251</v>
      </c>
      <c r="B254" t="s">
        <v>298</v>
      </c>
      <c r="C254" s="2">
        <v>134085089</v>
      </c>
      <c r="D254" s="11">
        <f t="shared" si="19"/>
        <v>0.18950616816374707</v>
      </c>
      <c r="E254" s="2">
        <v>313068738</v>
      </c>
      <c r="F254" s="11">
        <f t="shared" si="19"/>
        <v>0.1890568785289411</v>
      </c>
      <c r="H254">
        <f t="shared" si="21"/>
        <v>248</v>
      </c>
      <c r="I254" t="s">
        <v>161</v>
      </c>
      <c r="J254" s="2">
        <v>139644783</v>
      </c>
      <c r="K254" s="11">
        <f t="shared" si="22"/>
        <v>0.19736383760306092</v>
      </c>
      <c r="L254" s="2">
        <v>325134190</v>
      </c>
      <c r="M254" s="11">
        <f t="shared" si="23"/>
        <v>0.19634299948669948</v>
      </c>
    </row>
    <row r="255" spans="1:13" x14ac:dyDescent="0.25">
      <c r="A255">
        <f t="shared" si="20"/>
        <v>252</v>
      </c>
      <c r="B255" t="s">
        <v>299</v>
      </c>
      <c r="C255" s="2">
        <v>164314004</v>
      </c>
      <c r="D255" s="11">
        <f t="shared" si="19"/>
        <v>0.23222953056087103</v>
      </c>
      <c r="E255" s="2">
        <v>382409058</v>
      </c>
      <c r="F255" s="11">
        <f t="shared" si="19"/>
        <v>0.23093031673661643</v>
      </c>
      <c r="H255">
        <f t="shared" si="21"/>
        <v>249</v>
      </c>
      <c r="I255" t="s">
        <v>201</v>
      </c>
      <c r="J255" s="2">
        <v>139496319</v>
      </c>
      <c r="K255" s="11">
        <f t="shared" si="22"/>
        <v>0.1971540093219292</v>
      </c>
      <c r="L255" s="2">
        <v>325039856</v>
      </c>
      <c r="M255" s="11">
        <f t="shared" si="23"/>
        <v>0.19628603279084517</v>
      </c>
    </row>
    <row r="256" spans="1:13" x14ac:dyDescent="0.25">
      <c r="A256">
        <f t="shared" si="20"/>
        <v>253</v>
      </c>
      <c r="B256" t="s">
        <v>300</v>
      </c>
      <c r="C256" s="2">
        <v>407380634</v>
      </c>
      <c r="D256" s="11">
        <f t="shared" si="19"/>
        <v>0.57576232755797252</v>
      </c>
      <c r="E256" s="2">
        <v>893987945</v>
      </c>
      <c r="F256" s="11">
        <f t="shared" si="19"/>
        <v>0.53986409311875361</v>
      </c>
      <c r="H256">
        <f t="shared" si="21"/>
        <v>250</v>
      </c>
      <c r="I256" t="s">
        <v>230</v>
      </c>
      <c r="J256" s="2">
        <v>139440679</v>
      </c>
      <c r="K256" s="11">
        <f t="shared" si="22"/>
        <v>0.19707537176964604</v>
      </c>
      <c r="L256" s="2">
        <v>324850810</v>
      </c>
      <c r="M256" s="11">
        <f t="shared" si="23"/>
        <v>0.19617187113137474</v>
      </c>
    </row>
    <row r="257" spans="1:13" x14ac:dyDescent="0.25">
      <c r="A257">
        <f t="shared" si="20"/>
        <v>254</v>
      </c>
      <c r="B257" t="s">
        <v>301</v>
      </c>
      <c r="C257" s="2">
        <v>279211616</v>
      </c>
      <c r="D257" s="11">
        <f t="shared" si="19"/>
        <v>0.39461750631323056</v>
      </c>
      <c r="E257" s="2">
        <v>647818841</v>
      </c>
      <c r="F257" s="11">
        <f t="shared" si="19"/>
        <v>0.39120676409311872</v>
      </c>
      <c r="H257">
        <f t="shared" si="21"/>
        <v>251</v>
      </c>
      <c r="I257" t="s">
        <v>238</v>
      </c>
      <c r="J257" s="2">
        <v>138413953</v>
      </c>
      <c r="K257" s="11">
        <f t="shared" si="22"/>
        <v>0.19562427149097084</v>
      </c>
      <c r="L257" s="2">
        <v>324041052</v>
      </c>
      <c r="M257" s="11">
        <f t="shared" si="23"/>
        <v>0.19568287206739335</v>
      </c>
    </row>
    <row r="258" spans="1:13" x14ac:dyDescent="0.25">
      <c r="A258">
        <f t="shared" si="20"/>
        <v>255</v>
      </c>
      <c r="B258" t="s">
        <v>302</v>
      </c>
      <c r="C258" s="2">
        <v>118907333</v>
      </c>
      <c r="D258" s="11">
        <f t="shared" si="19"/>
        <v>0.16805502544284154</v>
      </c>
      <c r="E258" s="2">
        <v>277830214</v>
      </c>
      <c r="F258" s="11">
        <f t="shared" si="19"/>
        <v>0.16777693408617408</v>
      </c>
      <c r="H258">
        <f t="shared" si="21"/>
        <v>252</v>
      </c>
      <c r="I258" t="s">
        <v>51</v>
      </c>
      <c r="J258" s="2">
        <v>139083362</v>
      </c>
      <c r="K258" s="11">
        <f t="shared" si="22"/>
        <v>0.19657036576193279</v>
      </c>
      <c r="L258" s="2">
        <v>322986982</v>
      </c>
      <c r="M258" s="11">
        <f t="shared" si="23"/>
        <v>0.19504633714786074</v>
      </c>
    </row>
    <row r="259" spans="1:13" x14ac:dyDescent="0.25">
      <c r="A259">
        <f t="shared" si="20"/>
        <v>256</v>
      </c>
      <c r="B259" t="s">
        <v>303</v>
      </c>
      <c r="C259" s="2">
        <v>232476391</v>
      </c>
      <c r="D259" s="11">
        <f t="shared" si="19"/>
        <v>0.32856531904861563</v>
      </c>
      <c r="E259" s="2">
        <v>556588900</v>
      </c>
      <c r="F259" s="11">
        <f t="shared" si="19"/>
        <v>0.33611455659893114</v>
      </c>
      <c r="H259">
        <v>1</v>
      </c>
      <c r="I259" t="s">
        <v>17</v>
      </c>
      <c r="J259" s="2">
        <v>138234414</v>
      </c>
      <c r="K259" s="11">
        <f t="shared" si="22"/>
        <v>0.19537052405208932</v>
      </c>
      <c r="L259" s="2">
        <v>322296495</v>
      </c>
      <c r="M259" s="11">
        <f t="shared" si="23"/>
        <v>0.19462936380929377</v>
      </c>
    </row>
    <row r="260" spans="1:13" x14ac:dyDescent="0.25">
      <c r="A260">
        <f t="shared" si="20"/>
        <v>257</v>
      </c>
      <c r="B260" t="s">
        <v>304</v>
      </c>
      <c r="C260" s="2">
        <v>354829335</v>
      </c>
      <c r="D260" s="11">
        <f t="shared" si="19"/>
        <v>0.5014901219026715</v>
      </c>
      <c r="E260" s="2">
        <v>852056884</v>
      </c>
      <c r="F260" s="11">
        <f t="shared" si="19"/>
        <v>0.51454263957245083</v>
      </c>
      <c r="H260">
        <f t="shared" ref="H260:H291" si="24">+H259+1</f>
        <v>2</v>
      </c>
      <c r="I260" t="s">
        <v>254</v>
      </c>
      <c r="J260" s="2">
        <v>138327113</v>
      </c>
      <c r="K260" s="11">
        <f t="shared" si="22"/>
        <v>0.19550153811497745</v>
      </c>
      <c r="L260" s="2">
        <v>322094014</v>
      </c>
      <c r="M260" s="11">
        <f t="shared" si="23"/>
        <v>0.19450708898215524</v>
      </c>
    </row>
    <row r="261" spans="1:13" x14ac:dyDescent="0.25">
      <c r="A261">
        <f t="shared" si="20"/>
        <v>258</v>
      </c>
      <c r="B261" t="s">
        <v>306</v>
      </c>
      <c r="C261" s="2">
        <v>133475891</v>
      </c>
      <c r="D261" s="11">
        <f t="shared" ref="D261:F306" si="25">+C261/C$306*100</f>
        <v>0.18864517176590737</v>
      </c>
      <c r="E261" s="2">
        <v>311580244</v>
      </c>
      <c r="F261" s="11">
        <f t="shared" si="25"/>
        <v>0.18815800235514357</v>
      </c>
      <c r="H261">
        <f t="shared" si="24"/>
        <v>3</v>
      </c>
      <c r="I261" t="s">
        <v>19</v>
      </c>
      <c r="J261" s="2">
        <v>137690441</v>
      </c>
      <c r="K261" s="11">
        <f t="shared" si="22"/>
        <v>0.1946017119523745</v>
      </c>
      <c r="L261" s="2">
        <v>321025507</v>
      </c>
      <c r="M261" s="11">
        <f t="shared" si="23"/>
        <v>0.19386183580422114</v>
      </c>
    </row>
    <row r="262" spans="1:13" x14ac:dyDescent="0.25">
      <c r="A262">
        <f t="shared" ref="A262:A305" si="26">+A261+1</f>
        <v>259</v>
      </c>
      <c r="B262" t="s">
        <v>307</v>
      </c>
      <c r="C262" s="2">
        <v>169860092</v>
      </c>
      <c r="D262" s="11">
        <f t="shared" si="25"/>
        <v>0.2400679702637297</v>
      </c>
      <c r="E262" s="2">
        <v>398517275</v>
      </c>
      <c r="F262" s="11">
        <f t="shared" si="25"/>
        <v>0.24065779461940276</v>
      </c>
      <c r="H262">
        <f t="shared" si="24"/>
        <v>4</v>
      </c>
      <c r="I262" t="s">
        <v>283</v>
      </c>
      <c r="J262" s="2">
        <v>137779264</v>
      </c>
      <c r="K262" s="11">
        <f t="shared" si="22"/>
        <v>0.19472724795716329</v>
      </c>
      <c r="L262" s="2">
        <v>320891041</v>
      </c>
      <c r="M262" s="11">
        <f t="shared" si="23"/>
        <v>0.19378063407711585</v>
      </c>
    </row>
    <row r="263" spans="1:13" x14ac:dyDescent="0.25">
      <c r="A263">
        <f t="shared" si="26"/>
        <v>260</v>
      </c>
      <c r="B263" t="s">
        <v>309</v>
      </c>
      <c r="C263" s="2">
        <v>162685339</v>
      </c>
      <c r="D263" s="11">
        <f t="shared" si="25"/>
        <v>0.22992769323000711</v>
      </c>
      <c r="E263" s="2">
        <v>373853156</v>
      </c>
      <c r="F263" s="11">
        <f t="shared" si="25"/>
        <v>0.22576355324738065</v>
      </c>
      <c r="H263">
        <f t="shared" si="24"/>
        <v>5</v>
      </c>
      <c r="I263" t="s">
        <v>152</v>
      </c>
      <c r="J263" s="2">
        <v>137518380</v>
      </c>
      <c r="K263" s="11">
        <f t="shared" ref="K263:K308" si="27">+J263/J$309*100</f>
        <v>0.19435853337790659</v>
      </c>
      <c r="L263" s="2">
        <v>320599560</v>
      </c>
      <c r="M263" s="11">
        <f t="shared" ref="M263:M308" si="28">+L263/L$309*100</f>
        <v>0.19360461366587153</v>
      </c>
    </row>
    <row r="264" spans="1:13" x14ac:dyDescent="0.25">
      <c r="A264">
        <f t="shared" si="26"/>
        <v>261</v>
      </c>
      <c r="B264" t="s">
        <v>310</v>
      </c>
      <c r="C264" s="2">
        <v>145946160</v>
      </c>
      <c r="D264" s="11">
        <f t="shared" si="25"/>
        <v>0.20626974815829924</v>
      </c>
      <c r="E264" s="2">
        <v>340934857</v>
      </c>
      <c r="F264" s="11">
        <f t="shared" si="25"/>
        <v>0.20588475316283705</v>
      </c>
      <c r="H264">
        <f t="shared" si="24"/>
        <v>6</v>
      </c>
      <c r="I264" t="s">
        <v>78</v>
      </c>
      <c r="J264" s="2">
        <v>137542434</v>
      </c>
      <c r="K264" s="11">
        <f t="shared" si="27"/>
        <v>0.1943925295619939</v>
      </c>
      <c r="L264" s="2">
        <v>320317390</v>
      </c>
      <c r="M264" s="11">
        <f t="shared" si="28"/>
        <v>0.19343421600893745</v>
      </c>
    </row>
    <row r="265" spans="1:13" x14ac:dyDescent="0.25">
      <c r="A265">
        <f t="shared" si="26"/>
        <v>262</v>
      </c>
      <c r="B265" t="s">
        <v>311</v>
      </c>
      <c r="C265" s="2">
        <v>155459043</v>
      </c>
      <c r="D265" s="11">
        <f t="shared" si="25"/>
        <v>0.21971456904751868</v>
      </c>
      <c r="E265" s="2">
        <v>363223148</v>
      </c>
      <c r="F265" s="11">
        <f t="shared" si="25"/>
        <v>0.21934427247199492</v>
      </c>
      <c r="H265">
        <f t="shared" si="24"/>
        <v>7</v>
      </c>
      <c r="I265" t="s">
        <v>286</v>
      </c>
      <c r="J265" s="2">
        <v>137189231</v>
      </c>
      <c r="K265" s="11">
        <f t="shared" si="27"/>
        <v>0.19389333798436861</v>
      </c>
      <c r="L265" s="2">
        <v>319400259</v>
      </c>
      <c r="M265" s="11">
        <f t="shared" si="28"/>
        <v>0.19288037621908874</v>
      </c>
    </row>
    <row r="266" spans="1:13" x14ac:dyDescent="0.25">
      <c r="A266">
        <f t="shared" si="26"/>
        <v>263</v>
      </c>
      <c r="B266" t="s">
        <v>312</v>
      </c>
      <c r="C266" s="2">
        <v>151249923</v>
      </c>
      <c r="D266" s="11">
        <f t="shared" si="25"/>
        <v>0.21376570323037039</v>
      </c>
      <c r="E266" s="2">
        <v>351406478</v>
      </c>
      <c r="F266" s="11">
        <f t="shared" si="25"/>
        <v>0.21220838672665238</v>
      </c>
      <c r="H266">
        <f t="shared" si="24"/>
        <v>8</v>
      </c>
      <c r="I266" t="s">
        <v>37</v>
      </c>
      <c r="J266" s="2">
        <v>135621784</v>
      </c>
      <c r="K266" s="11">
        <f t="shared" si="27"/>
        <v>0.19167802174760376</v>
      </c>
      <c r="L266" s="2">
        <v>316153706</v>
      </c>
      <c r="M266" s="11">
        <f t="shared" si="28"/>
        <v>0.1909198381593647</v>
      </c>
    </row>
    <row r="267" spans="1:13" x14ac:dyDescent="0.25">
      <c r="A267">
        <f t="shared" si="26"/>
        <v>264</v>
      </c>
      <c r="B267" t="s">
        <v>314</v>
      </c>
      <c r="C267" s="2">
        <v>149195257</v>
      </c>
      <c r="D267" s="11">
        <f t="shared" si="25"/>
        <v>0.21086178689321272</v>
      </c>
      <c r="E267" s="2">
        <v>346288064</v>
      </c>
      <c r="F267" s="11">
        <f t="shared" si="25"/>
        <v>0.20911746369153658</v>
      </c>
      <c r="H267">
        <f t="shared" si="24"/>
        <v>9</v>
      </c>
      <c r="I267" t="s">
        <v>298</v>
      </c>
      <c r="J267" s="2">
        <v>134085089</v>
      </c>
      <c r="K267" s="11">
        <f t="shared" si="27"/>
        <v>0.18950616816374707</v>
      </c>
      <c r="L267" s="2">
        <v>313068738</v>
      </c>
      <c r="M267" s="11">
        <f t="shared" si="28"/>
        <v>0.1890568785289411</v>
      </c>
    </row>
    <row r="268" spans="1:13" x14ac:dyDescent="0.25">
      <c r="A268">
        <f t="shared" si="26"/>
        <v>265</v>
      </c>
      <c r="B268" t="s">
        <v>315</v>
      </c>
      <c r="C268" s="2">
        <v>514118878</v>
      </c>
      <c r="D268" s="11">
        <f t="shared" si="25"/>
        <v>0.72661844263999387</v>
      </c>
      <c r="E268" s="2">
        <v>1198509773</v>
      </c>
      <c r="F268" s="11">
        <f t="shared" si="25"/>
        <v>0.72375963827410239</v>
      </c>
      <c r="H268">
        <f t="shared" si="24"/>
        <v>10</v>
      </c>
      <c r="I268" t="s">
        <v>62</v>
      </c>
      <c r="J268" s="2">
        <v>133756845</v>
      </c>
      <c r="K268" s="11">
        <f t="shared" si="27"/>
        <v>0.18904225183176224</v>
      </c>
      <c r="L268" s="2">
        <v>312874482</v>
      </c>
      <c r="M268" s="11">
        <f t="shared" si="28"/>
        <v>0.1889395706392101</v>
      </c>
    </row>
    <row r="269" spans="1:13" x14ac:dyDescent="0.25">
      <c r="A269">
        <f t="shared" si="26"/>
        <v>266</v>
      </c>
      <c r="B269" t="s">
        <v>316</v>
      </c>
      <c r="C269" s="2">
        <v>139767254</v>
      </c>
      <c r="D269" s="11">
        <f t="shared" si="25"/>
        <v>0.19753692925772789</v>
      </c>
      <c r="E269" s="2">
        <v>329719436</v>
      </c>
      <c r="F269" s="11">
        <f t="shared" si="25"/>
        <v>0.19911195144780941</v>
      </c>
      <c r="H269">
        <f t="shared" si="24"/>
        <v>11</v>
      </c>
      <c r="I269" t="s">
        <v>234</v>
      </c>
      <c r="J269" s="2">
        <v>133738649</v>
      </c>
      <c r="K269" s="11">
        <f t="shared" si="27"/>
        <v>0.18901653492124204</v>
      </c>
      <c r="L269" s="2">
        <v>312413926</v>
      </c>
      <c r="M269" s="11">
        <f t="shared" si="28"/>
        <v>0.18866144871523899</v>
      </c>
    </row>
    <row r="270" spans="1:13" x14ac:dyDescent="0.25">
      <c r="A270">
        <f t="shared" si="26"/>
        <v>267</v>
      </c>
      <c r="B270" t="s">
        <v>317</v>
      </c>
      <c r="C270" s="2">
        <v>277660099</v>
      </c>
      <c r="D270" s="11">
        <f t="shared" si="25"/>
        <v>0.39242470438645616</v>
      </c>
      <c r="E270" s="2">
        <v>666258353</v>
      </c>
      <c r="F270" s="11">
        <f t="shared" si="25"/>
        <v>0.40234207131857846</v>
      </c>
      <c r="H270">
        <f t="shared" si="24"/>
        <v>12</v>
      </c>
      <c r="I270" t="s">
        <v>26</v>
      </c>
      <c r="J270" s="2">
        <v>134004658</v>
      </c>
      <c r="K270" s="11">
        <f t="shared" si="27"/>
        <v>0.18939249280487419</v>
      </c>
      <c r="L270" s="2">
        <v>312294763</v>
      </c>
      <c r="M270" s="11">
        <f t="shared" si="28"/>
        <v>0.18858948820918506</v>
      </c>
    </row>
    <row r="271" spans="1:13" x14ac:dyDescent="0.25">
      <c r="A271">
        <f t="shared" si="26"/>
        <v>268</v>
      </c>
      <c r="B271" t="s">
        <v>318</v>
      </c>
      <c r="C271" s="2">
        <v>176204303</v>
      </c>
      <c r="D271" s="11">
        <f t="shared" si="25"/>
        <v>0.24903441929694245</v>
      </c>
      <c r="E271" s="2">
        <v>423223959</v>
      </c>
      <c r="F271" s="11">
        <f t="shared" si="25"/>
        <v>0.25557774026993568</v>
      </c>
      <c r="H271">
        <f t="shared" si="24"/>
        <v>13</v>
      </c>
      <c r="I271" t="s">
        <v>40</v>
      </c>
      <c r="J271" s="2">
        <v>131121601</v>
      </c>
      <c r="K271" s="11">
        <f t="shared" si="27"/>
        <v>0.1853177885350529</v>
      </c>
      <c r="L271" s="2">
        <v>312023283</v>
      </c>
      <c r="M271" s="11">
        <f t="shared" si="28"/>
        <v>0.18842554606117334</v>
      </c>
    </row>
    <row r="272" spans="1:13" x14ac:dyDescent="0.25">
      <c r="A272">
        <f t="shared" si="26"/>
        <v>269</v>
      </c>
      <c r="B272" t="s">
        <v>319</v>
      </c>
      <c r="C272" s="2">
        <v>199969605</v>
      </c>
      <c r="D272" s="11">
        <f t="shared" si="25"/>
        <v>0.28262257850884581</v>
      </c>
      <c r="E272" s="2">
        <v>463780723</v>
      </c>
      <c r="F272" s="11">
        <f t="shared" si="25"/>
        <v>0.28006927926567832</v>
      </c>
      <c r="H272">
        <f t="shared" si="24"/>
        <v>14</v>
      </c>
      <c r="I272" t="s">
        <v>179</v>
      </c>
      <c r="J272" s="2">
        <v>133993824</v>
      </c>
      <c r="K272" s="11">
        <f t="shared" si="27"/>
        <v>0.1893771808127564</v>
      </c>
      <c r="L272" s="2">
        <v>311752861</v>
      </c>
      <c r="M272" s="11">
        <f t="shared" si="28"/>
        <v>0.18826224282134121</v>
      </c>
    </row>
    <row r="273" spans="1:13" x14ac:dyDescent="0.25">
      <c r="A273">
        <f t="shared" si="26"/>
        <v>270</v>
      </c>
      <c r="B273" t="s">
        <v>320</v>
      </c>
      <c r="C273" s="2">
        <v>193267199</v>
      </c>
      <c r="D273" s="11">
        <f t="shared" si="25"/>
        <v>0.2731498825662142</v>
      </c>
      <c r="E273" s="2">
        <v>423138009</v>
      </c>
      <c r="F273" s="11">
        <f t="shared" si="25"/>
        <v>0.25552583652888067</v>
      </c>
      <c r="H273">
        <f t="shared" si="24"/>
        <v>15</v>
      </c>
      <c r="I273" t="s">
        <v>306</v>
      </c>
      <c r="J273" s="2">
        <v>133475891</v>
      </c>
      <c r="K273" s="11">
        <f t="shared" si="27"/>
        <v>0.18864517176590737</v>
      </c>
      <c r="L273" s="2">
        <v>311580244</v>
      </c>
      <c r="M273" s="11">
        <f t="shared" si="28"/>
        <v>0.18815800235514357</v>
      </c>
    </row>
    <row r="274" spans="1:13" x14ac:dyDescent="0.25">
      <c r="A274">
        <f t="shared" si="26"/>
        <v>271</v>
      </c>
      <c r="B274" t="s">
        <v>321</v>
      </c>
      <c r="C274" s="2">
        <v>157445098</v>
      </c>
      <c r="D274" s="11">
        <f t="shared" si="25"/>
        <v>0.2225215155590167</v>
      </c>
      <c r="E274" s="2">
        <v>366872642</v>
      </c>
      <c r="F274" s="11">
        <f t="shared" si="25"/>
        <v>0.2215481397385187</v>
      </c>
      <c r="H274">
        <f t="shared" si="24"/>
        <v>16</v>
      </c>
      <c r="I274" t="s">
        <v>18</v>
      </c>
      <c r="J274" s="2">
        <v>132924654</v>
      </c>
      <c r="K274" s="11">
        <f t="shared" si="27"/>
        <v>0.1878660932539031</v>
      </c>
      <c r="L274" s="2">
        <v>310204654</v>
      </c>
      <c r="M274" s="11">
        <f t="shared" si="28"/>
        <v>0.18732730698390654</v>
      </c>
    </row>
    <row r="275" spans="1:13" x14ac:dyDescent="0.25">
      <c r="A275">
        <f t="shared" si="26"/>
        <v>272</v>
      </c>
      <c r="B275" t="s">
        <v>323</v>
      </c>
      <c r="C275" s="3" t="s">
        <v>409</v>
      </c>
      <c r="D275" s="11" t="e">
        <f t="shared" si="25"/>
        <v>#VALUE!</v>
      </c>
      <c r="E275" s="2">
        <v>329315260</v>
      </c>
      <c r="F275" s="11">
        <f t="shared" si="25"/>
        <v>0.19886787644554485</v>
      </c>
      <c r="H275">
        <f t="shared" si="24"/>
        <v>17</v>
      </c>
      <c r="I275" t="s">
        <v>208</v>
      </c>
      <c r="J275" s="2">
        <v>132811400</v>
      </c>
      <c r="K275" s="11">
        <f t="shared" si="27"/>
        <v>0.18770602824049049</v>
      </c>
      <c r="L275" s="2">
        <v>309724642</v>
      </c>
      <c r="M275" s="11">
        <f t="shared" si="28"/>
        <v>0.18703743591292007</v>
      </c>
    </row>
    <row r="276" spans="1:13" x14ac:dyDescent="0.25">
      <c r="A276">
        <f t="shared" si="26"/>
        <v>273</v>
      </c>
      <c r="B276" t="s">
        <v>324</v>
      </c>
      <c r="C276" s="2">
        <v>122598182</v>
      </c>
      <c r="D276" s="11">
        <f t="shared" si="25"/>
        <v>0.17327140450838402</v>
      </c>
      <c r="E276" s="2">
        <v>285998957</v>
      </c>
      <c r="F276" s="11">
        <f t="shared" si="25"/>
        <v>0.17270989884960294</v>
      </c>
      <c r="H276">
        <f t="shared" si="24"/>
        <v>18</v>
      </c>
      <c r="I276" t="s">
        <v>263</v>
      </c>
      <c r="J276" s="2">
        <v>132569404</v>
      </c>
      <c r="K276" s="11">
        <f t="shared" si="27"/>
        <v>0.18736400859451066</v>
      </c>
      <c r="L276" s="2">
        <v>309618493</v>
      </c>
      <c r="M276" s="11">
        <f t="shared" si="28"/>
        <v>0.18697333433980495</v>
      </c>
    </row>
    <row r="277" spans="1:13" x14ac:dyDescent="0.25">
      <c r="A277">
        <f t="shared" si="26"/>
        <v>274</v>
      </c>
      <c r="B277" t="s">
        <v>326</v>
      </c>
      <c r="C277" s="2">
        <v>345925503</v>
      </c>
      <c r="D277" s="11">
        <f t="shared" si="25"/>
        <v>0.48890608965212234</v>
      </c>
      <c r="E277" s="2">
        <v>792000428</v>
      </c>
      <c r="F277" s="11">
        <f t="shared" si="25"/>
        <v>0.47827556870678456</v>
      </c>
      <c r="H277">
        <f t="shared" si="24"/>
        <v>19</v>
      </c>
      <c r="I277" t="s">
        <v>214</v>
      </c>
      <c r="J277" s="2">
        <v>132091498</v>
      </c>
      <c r="K277" s="11">
        <f t="shared" si="27"/>
        <v>0.18668857081482984</v>
      </c>
      <c r="L277" s="2">
        <v>307870171</v>
      </c>
      <c r="M277" s="11">
        <f t="shared" si="28"/>
        <v>0.1859175524623328</v>
      </c>
    </row>
    <row r="278" spans="1:13" x14ac:dyDescent="0.25">
      <c r="A278">
        <f t="shared" si="26"/>
        <v>275</v>
      </c>
      <c r="B278" t="s">
        <v>329</v>
      </c>
      <c r="C278" s="2">
        <v>152415800</v>
      </c>
      <c r="D278" s="11">
        <f t="shared" si="25"/>
        <v>0.21541346946946535</v>
      </c>
      <c r="E278" s="2">
        <v>355055699</v>
      </c>
      <c r="F278" s="11">
        <f t="shared" si="25"/>
        <v>0.21441208913312598</v>
      </c>
      <c r="H278">
        <f t="shared" si="24"/>
        <v>20</v>
      </c>
      <c r="I278" t="s">
        <v>39</v>
      </c>
      <c r="J278" s="2">
        <v>130861981</v>
      </c>
      <c r="K278" s="11">
        <f t="shared" si="27"/>
        <v>0.18495086040198755</v>
      </c>
      <c r="L278" s="2">
        <v>305444866</v>
      </c>
      <c r="M278" s="11">
        <f t="shared" si="28"/>
        <v>0.18445295208188653</v>
      </c>
    </row>
    <row r="279" spans="1:13" x14ac:dyDescent="0.25">
      <c r="A279">
        <f t="shared" si="26"/>
        <v>276</v>
      </c>
      <c r="B279" t="s">
        <v>331</v>
      </c>
      <c r="C279" s="2">
        <v>183688737</v>
      </c>
      <c r="D279" s="11">
        <f t="shared" si="25"/>
        <v>0.25961237706086998</v>
      </c>
      <c r="E279" s="2">
        <v>426225211</v>
      </c>
      <c r="F279" s="11">
        <f t="shared" si="25"/>
        <v>0.25739014523385367</v>
      </c>
      <c r="H279">
        <f t="shared" si="24"/>
        <v>21</v>
      </c>
      <c r="I279" t="s">
        <v>248</v>
      </c>
      <c r="J279" s="2">
        <v>131056848</v>
      </c>
      <c r="K279" s="11">
        <f t="shared" si="27"/>
        <v>0.18522627132759439</v>
      </c>
      <c r="L279" s="2">
        <v>305383733</v>
      </c>
      <c r="M279" s="11">
        <f t="shared" si="28"/>
        <v>0.18441603490443551</v>
      </c>
    </row>
    <row r="280" spans="1:13" x14ac:dyDescent="0.25">
      <c r="A280">
        <f t="shared" si="26"/>
        <v>277</v>
      </c>
      <c r="B280" t="s">
        <v>332</v>
      </c>
      <c r="C280" s="2">
        <v>247835162</v>
      </c>
      <c r="D280" s="11">
        <f t="shared" si="25"/>
        <v>0.35027229528006282</v>
      </c>
      <c r="E280" s="2">
        <v>577309810</v>
      </c>
      <c r="F280" s="11">
        <f t="shared" si="25"/>
        <v>0.34862756121863581</v>
      </c>
      <c r="H280">
        <f t="shared" si="24"/>
        <v>22</v>
      </c>
      <c r="I280" t="s">
        <v>56</v>
      </c>
      <c r="J280" s="2">
        <v>130744904</v>
      </c>
      <c r="K280" s="11">
        <f t="shared" si="27"/>
        <v>0.18478539223684276</v>
      </c>
      <c r="L280" s="2">
        <v>304556338</v>
      </c>
      <c r="M280" s="11">
        <f t="shared" si="28"/>
        <v>0.18391638515655664</v>
      </c>
    </row>
    <row r="281" spans="1:13" x14ac:dyDescent="0.25">
      <c r="A281">
        <f t="shared" si="26"/>
        <v>278</v>
      </c>
      <c r="B281" t="s">
        <v>333</v>
      </c>
      <c r="C281" s="2">
        <v>143845752</v>
      </c>
      <c r="D281" s="11">
        <f t="shared" si="25"/>
        <v>0.20330118338626493</v>
      </c>
      <c r="E281" s="2">
        <v>334109890</v>
      </c>
      <c r="F281" s="11">
        <f t="shared" si="25"/>
        <v>0.20176327183791784</v>
      </c>
      <c r="H281">
        <f t="shared" si="24"/>
        <v>23</v>
      </c>
      <c r="I281" t="s">
        <v>347</v>
      </c>
      <c r="J281" s="2">
        <v>131026111</v>
      </c>
      <c r="K281" s="11">
        <f t="shared" si="27"/>
        <v>0.18518282987460144</v>
      </c>
      <c r="L281" s="2">
        <v>303694368</v>
      </c>
      <c r="M281" s="11">
        <f t="shared" si="28"/>
        <v>0.18339585615507714</v>
      </c>
    </row>
    <row r="282" spans="1:13" x14ac:dyDescent="0.25">
      <c r="A282">
        <f t="shared" si="26"/>
        <v>279</v>
      </c>
      <c r="B282" t="s">
        <v>334</v>
      </c>
      <c r="C282" s="2">
        <v>143975907</v>
      </c>
      <c r="D282" s="11">
        <f t="shared" si="25"/>
        <v>0.20348513505084828</v>
      </c>
      <c r="E282" s="2">
        <v>336643148</v>
      </c>
      <c r="F282" s="11">
        <f t="shared" si="25"/>
        <v>0.20329306319635254</v>
      </c>
      <c r="H282">
        <f t="shared" si="24"/>
        <v>24</v>
      </c>
      <c r="I282" t="s">
        <v>155</v>
      </c>
      <c r="J282" s="2">
        <v>129860913</v>
      </c>
      <c r="K282" s="11">
        <f t="shared" si="27"/>
        <v>0.18353602328500324</v>
      </c>
      <c r="L282" s="2">
        <v>302026866</v>
      </c>
      <c r="M282" s="11">
        <f t="shared" si="28"/>
        <v>0.18238888009903681</v>
      </c>
    </row>
    <row r="283" spans="1:13" x14ac:dyDescent="0.25">
      <c r="A283">
        <f t="shared" si="26"/>
        <v>280</v>
      </c>
      <c r="B283" t="s">
        <v>406</v>
      </c>
      <c r="C283" s="2">
        <v>119636246</v>
      </c>
      <c r="D283" s="11">
        <f t="shared" si="25"/>
        <v>0.16908521836425389</v>
      </c>
      <c r="E283" s="2">
        <v>279927642</v>
      </c>
      <c r="F283" s="11">
        <f t="shared" si="25"/>
        <v>0.16904353513089163</v>
      </c>
      <c r="H283">
        <f t="shared" si="24"/>
        <v>25</v>
      </c>
      <c r="I283" t="s">
        <v>287</v>
      </c>
      <c r="J283" s="2">
        <v>128908460</v>
      </c>
      <c r="K283" s="11">
        <f t="shared" si="27"/>
        <v>0.18218989509332886</v>
      </c>
      <c r="L283" s="2">
        <v>301480711</v>
      </c>
      <c r="M283" s="11">
        <f t="shared" si="28"/>
        <v>0.18205906639693228</v>
      </c>
    </row>
    <row r="284" spans="1:13" x14ac:dyDescent="0.25">
      <c r="A284">
        <f t="shared" si="26"/>
        <v>281</v>
      </c>
      <c r="B284" t="s">
        <v>335</v>
      </c>
      <c r="C284" s="2">
        <v>206520297</v>
      </c>
      <c r="D284" s="11">
        <f t="shared" si="25"/>
        <v>0.29188085285537602</v>
      </c>
      <c r="E284" s="2">
        <v>468634014</v>
      </c>
      <c r="F284" s="11">
        <f t="shared" si="25"/>
        <v>0.28300009903680667</v>
      </c>
      <c r="H284">
        <f t="shared" si="24"/>
        <v>26</v>
      </c>
      <c r="I284" t="s">
        <v>64</v>
      </c>
      <c r="J284" s="2">
        <v>128382356</v>
      </c>
      <c r="K284" s="11">
        <f t="shared" si="27"/>
        <v>0.1814463377459819</v>
      </c>
      <c r="L284" s="2">
        <v>298494712</v>
      </c>
      <c r="M284" s="11">
        <f t="shared" si="28"/>
        <v>0.18025587245991725</v>
      </c>
    </row>
    <row r="285" spans="1:13" x14ac:dyDescent="0.25">
      <c r="A285">
        <f t="shared" si="26"/>
        <v>282</v>
      </c>
      <c r="B285" t="s">
        <v>336</v>
      </c>
      <c r="C285" s="2">
        <v>193749995</v>
      </c>
      <c r="D285" s="11">
        <f t="shared" si="25"/>
        <v>0.27383223151826491</v>
      </c>
      <c r="E285" s="2">
        <v>449236607</v>
      </c>
      <c r="F285" s="11">
        <f t="shared" si="25"/>
        <v>0.27128633533621183</v>
      </c>
      <c r="H285">
        <f t="shared" si="24"/>
        <v>27</v>
      </c>
      <c r="I285" t="s">
        <v>65</v>
      </c>
      <c r="J285" s="2">
        <v>128767745</v>
      </c>
      <c r="K285" s="11">
        <f t="shared" si="27"/>
        <v>0.18199101868841286</v>
      </c>
      <c r="L285" s="2">
        <v>296740001</v>
      </c>
      <c r="M285" s="11">
        <f t="shared" si="28"/>
        <v>0.1791962323741659</v>
      </c>
    </row>
    <row r="286" spans="1:13" x14ac:dyDescent="0.25">
      <c r="A286">
        <f t="shared" si="26"/>
        <v>283</v>
      </c>
      <c r="B286" t="s">
        <v>337</v>
      </c>
      <c r="C286" s="2">
        <v>190773512</v>
      </c>
      <c r="D286" s="11">
        <f t="shared" si="25"/>
        <v>0.26962548569632994</v>
      </c>
      <c r="E286" s="2">
        <v>438903560</v>
      </c>
      <c r="F286" s="11">
        <f t="shared" si="25"/>
        <v>0.26504638425073224</v>
      </c>
      <c r="H286">
        <f t="shared" si="24"/>
        <v>28</v>
      </c>
      <c r="I286" t="s">
        <v>215</v>
      </c>
      <c r="J286" s="2">
        <v>126583392</v>
      </c>
      <c r="K286" s="11">
        <f t="shared" si="27"/>
        <v>0.17890381212402759</v>
      </c>
      <c r="L286" s="2">
        <v>296363338</v>
      </c>
      <c r="M286" s="11">
        <f t="shared" si="28"/>
        <v>0.17896877200398562</v>
      </c>
    </row>
    <row r="287" spans="1:13" x14ac:dyDescent="0.25">
      <c r="A287">
        <f t="shared" si="26"/>
        <v>284</v>
      </c>
      <c r="B287" t="s">
        <v>338</v>
      </c>
      <c r="C287" s="2">
        <v>366441789</v>
      </c>
      <c r="D287" s="11">
        <f t="shared" si="25"/>
        <v>0.51790232460865449</v>
      </c>
      <c r="E287" s="2">
        <v>848660339</v>
      </c>
      <c r="F287" s="11">
        <f t="shared" si="25"/>
        <v>0.51249152389866848</v>
      </c>
      <c r="H287">
        <f t="shared" si="24"/>
        <v>29</v>
      </c>
      <c r="I287" t="s">
        <v>251</v>
      </c>
      <c r="J287" s="2">
        <v>127768295</v>
      </c>
      <c r="K287" s="11">
        <f t="shared" si="27"/>
        <v>0.18057846833561966</v>
      </c>
      <c r="L287" s="2">
        <v>296284371</v>
      </c>
      <c r="M287" s="11">
        <f t="shared" si="28"/>
        <v>0.17892108517769256</v>
      </c>
    </row>
    <row r="288" spans="1:13" x14ac:dyDescent="0.25">
      <c r="A288">
        <f t="shared" si="26"/>
        <v>285</v>
      </c>
      <c r="B288" t="s">
        <v>339</v>
      </c>
      <c r="C288" s="2">
        <v>118780240</v>
      </c>
      <c r="D288" s="11">
        <f t="shared" si="25"/>
        <v>0.16787540138762364</v>
      </c>
      <c r="E288" s="2">
        <v>277617641</v>
      </c>
      <c r="F288" s="11">
        <f t="shared" si="25"/>
        <v>0.16764856487212779</v>
      </c>
      <c r="H288">
        <f t="shared" si="24"/>
        <v>30</v>
      </c>
      <c r="I288" t="s">
        <v>71</v>
      </c>
      <c r="J288" s="2">
        <v>125248021</v>
      </c>
      <c r="K288" s="11">
        <f t="shared" si="27"/>
        <v>0.177016495322627</v>
      </c>
      <c r="L288" s="2">
        <v>292233705</v>
      </c>
      <c r="M288" s="11">
        <f t="shared" si="28"/>
        <v>0.17647495697333856</v>
      </c>
    </row>
    <row r="289" spans="1:13" x14ac:dyDescent="0.25">
      <c r="A289">
        <f t="shared" si="26"/>
        <v>286</v>
      </c>
      <c r="B289" t="s">
        <v>340</v>
      </c>
      <c r="C289" s="2">
        <v>119563215</v>
      </c>
      <c r="D289" s="11">
        <f t="shared" si="25"/>
        <v>0.16898200163023533</v>
      </c>
      <c r="E289" s="2">
        <v>279403772</v>
      </c>
      <c r="F289" s="11">
        <f t="shared" si="25"/>
        <v>0.1687271789607174</v>
      </c>
      <c r="H289">
        <f t="shared" si="24"/>
        <v>31</v>
      </c>
      <c r="I289" t="s">
        <v>211</v>
      </c>
      <c r="J289" s="2">
        <v>124586429</v>
      </c>
      <c r="K289" s="11">
        <f t="shared" si="27"/>
        <v>0.1760814490341632</v>
      </c>
      <c r="L289" s="2">
        <v>290950258</v>
      </c>
      <c r="M289" s="11">
        <f t="shared" si="28"/>
        <v>0.17569990519037409</v>
      </c>
    </row>
    <row r="290" spans="1:13" x14ac:dyDescent="0.25">
      <c r="A290">
        <f t="shared" si="26"/>
        <v>287</v>
      </c>
      <c r="B290" t="s">
        <v>341</v>
      </c>
      <c r="C290" s="2">
        <v>214726757</v>
      </c>
      <c r="D290" s="11">
        <f t="shared" si="25"/>
        <v>0.30347926995296293</v>
      </c>
      <c r="E290" s="2">
        <v>489006720</v>
      </c>
      <c r="F290" s="11">
        <f t="shared" si="25"/>
        <v>0.29530282919170264</v>
      </c>
      <c r="H290">
        <f t="shared" si="24"/>
        <v>32</v>
      </c>
      <c r="I290" t="s">
        <v>133</v>
      </c>
      <c r="J290" s="2">
        <v>124611857</v>
      </c>
      <c r="K290" s="11">
        <f t="shared" si="27"/>
        <v>0.176117387130487</v>
      </c>
      <c r="L290" s="2">
        <v>290509423</v>
      </c>
      <c r="M290" s="11">
        <f t="shared" si="28"/>
        <v>0.17543369244240467</v>
      </c>
    </row>
    <row r="291" spans="1:13" x14ac:dyDescent="0.25">
      <c r="A291">
        <f t="shared" si="26"/>
        <v>288</v>
      </c>
      <c r="B291" t="s">
        <v>342</v>
      </c>
      <c r="C291" s="2">
        <v>157615189</v>
      </c>
      <c r="D291" s="11">
        <f t="shared" si="25"/>
        <v>0.22276190987794908</v>
      </c>
      <c r="E291" s="2">
        <v>368813574</v>
      </c>
      <c r="F291" s="11">
        <f t="shared" si="25"/>
        <v>0.22272023551435732</v>
      </c>
      <c r="H291">
        <f t="shared" si="24"/>
        <v>33</v>
      </c>
      <c r="I291" t="s">
        <v>404</v>
      </c>
      <c r="J291" s="2">
        <v>123569235</v>
      </c>
      <c r="K291" s="11">
        <f t="shared" si="27"/>
        <v>0.17464382059496253</v>
      </c>
      <c r="L291" s="2">
        <v>288723847</v>
      </c>
      <c r="M291" s="11">
        <f t="shared" si="28"/>
        <v>0.17435541350886197</v>
      </c>
    </row>
    <row r="292" spans="1:13" x14ac:dyDescent="0.25">
      <c r="A292">
        <f t="shared" si="26"/>
        <v>289</v>
      </c>
      <c r="B292" t="s">
        <v>343</v>
      </c>
      <c r="C292" s="2">
        <v>166654682</v>
      </c>
      <c r="D292" s="11">
        <f t="shared" si="25"/>
        <v>0.23553767557530422</v>
      </c>
      <c r="E292" s="2">
        <v>392101381</v>
      </c>
      <c r="F292" s="11">
        <f t="shared" si="25"/>
        <v>0.23678334551163982</v>
      </c>
      <c r="H292">
        <f t="shared" ref="H292:H308" si="29">+H291+1</f>
        <v>34</v>
      </c>
      <c r="I292" t="s">
        <v>180</v>
      </c>
      <c r="J292" s="2">
        <v>123709677</v>
      </c>
      <c r="K292" s="11">
        <f t="shared" si="27"/>
        <v>0.17484231116142104</v>
      </c>
      <c r="L292" s="2">
        <v>288667988</v>
      </c>
      <c r="M292" s="11">
        <f t="shared" si="28"/>
        <v>0.17432168121018146</v>
      </c>
    </row>
    <row r="293" spans="1:13" x14ac:dyDescent="0.25">
      <c r="A293">
        <f t="shared" si="26"/>
        <v>290</v>
      </c>
      <c r="B293" t="s">
        <v>344</v>
      </c>
      <c r="C293" s="2">
        <v>314651135</v>
      </c>
      <c r="D293" s="11">
        <f t="shared" si="25"/>
        <v>0.44470515958880319</v>
      </c>
      <c r="E293" s="2">
        <v>727085413</v>
      </c>
      <c r="F293" s="11">
        <f t="shared" si="25"/>
        <v>0.43907449681451738</v>
      </c>
      <c r="H293">
        <f t="shared" si="29"/>
        <v>35</v>
      </c>
      <c r="I293" t="s">
        <v>110</v>
      </c>
      <c r="J293" s="2">
        <v>123515246</v>
      </c>
      <c r="K293" s="11">
        <f t="shared" si="27"/>
        <v>0.17456751644668403</v>
      </c>
      <c r="L293" s="2">
        <v>288285768</v>
      </c>
      <c r="M293" s="11">
        <f t="shared" si="28"/>
        <v>0.17409086506235091</v>
      </c>
    </row>
    <row r="294" spans="1:13" x14ac:dyDescent="0.25">
      <c r="A294">
        <f t="shared" si="26"/>
        <v>291</v>
      </c>
      <c r="B294" t="s">
        <v>345</v>
      </c>
      <c r="C294" s="2">
        <v>260166736</v>
      </c>
      <c r="D294" s="11">
        <f t="shared" si="25"/>
        <v>0.36770085018945842</v>
      </c>
      <c r="E294" s="2">
        <v>634398208</v>
      </c>
      <c r="F294" s="11">
        <f t="shared" si="25"/>
        <v>0.38310227241160666</v>
      </c>
      <c r="H294">
        <f t="shared" si="29"/>
        <v>36</v>
      </c>
      <c r="I294" t="s">
        <v>324</v>
      </c>
      <c r="J294" s="2">
        <v>122598182</v>
      </c>
      <c r="K294" s="11">
        <f t="shared" si="27"/>
        <v>0.17327140450838402</v>
      </c>
      <c r="L294" s="2">
        <v>285998957</v>
      </c>
      <c r="M294" s="11">
        <f t="shared" si="28"/>
        <v>0.17270989884960294</v>
      </c>
    </row>
    <row r="295" spans="1:13" x14ac:dyDescent="0.25">
      <c r="A295">
        <f t="shared" si="26"/>
        <v>292</v>
      </c>
      <c r="B295" t="s">
        <v>346</v>
      </c>
      <c r="C295" s="3" t="s">
        <v>409</v>
      </c>
      <c r="D295" s="11" t="e">
        <f t="shared" si="25"/>
        <v>#VALUE!</v>
      </c>
      <c r="E295" s="2">
        <v>1557721351</v>
      </c>
      <c r="F295" s="11">
        <f t="shared" si="25"/>
        <v>0.94068139195024014</v>
      </c>
      <c r="H295">
        <f t="shared" si="29"/>
        <v>37</v>
      </c>
      <c r="I295" t="s">
        <v>129</v>
      </c>
      <c r="J295" s="2">
        <v>119837652</v>
      </c>
      <c r="K295" s="11">
        <f t="shared" si="27"/>
        <v>0.16936987103957996</v>
      </c>
      <c r="L295" s="2">
        <v>284544099</v>
      </c>
      <c r="M295" s="11">
        <f t="shared" si="28"/>
        <v>0.1718313348832996</v>
      </c>
    </row>
    <row r="296" spans="1:13" x14ac:dyDescent="0.25">
      <c r="A296">
        <f t="shared" si="26"/>
        <v>293</v>
      </c>
      <c r="B296" t="s">
        <v>347</v>
      </c>
      <c r="C296" s="2">
        <v>131026111</v>
      </c>
      <c r="D296" s="11">
        <f t="shared" si="25"/>
        <v>0.18518282987460144</v>
      </c>
      <c r="E296" s="2">
        <v>303694368</v>
      </c>
      <c r="F296" s="11">
        <f t="shared" si="25"/>
        <v>0.18339585615507714</v>
      </c>
      <c r="H296">
        <f t="shared" si="29"/>
        <v>38</v>
      </c>
      <c r="I296" t="s">
        <v>116</v>
      </c>
      <c r="J296" s="2">
        <v>121751862</v>
      </c>
      <c r="K296" s="11">
        <f t="shared" si="27"/>
        <v>0.17207527702369149</v>
      </c>
      <c r="L296" s="2">
        <v>284335255</v>
      </c>
      <c r="M296" s="11">
        <f t="shared" si="28"/>
        <v>0.17170521754883902</v>
      </c>
    </row>
    <row r="297" spans="1:13" x14ac:dyDescent="0.25">
      <c r="A297">
        <f t="shared" si="26"/>
        <v>294</v>
      </c>
      <c r="B297" t="s">
        <v>348</v>
      </c>
      <c r="C297" s="2">
        <v>275029488</v>
      </c>
      <c r="D297" s="11">
        <f t="shared" si="25"/>
        <v>0.38870678903690226</v>
      </c>
      <c r="E297" s="2">
        <v>628928901</v>
      </c>
      <c r="F297" s="11">
        <f t="shared" si="25"/>
        <v>0.37979945107038254</v>
      </c>
      <c r="H297">
        <f t="shared" si="29"/>
        <v>39</v>
      </c>
      <c r="I297" t="s">
        <v>143</v>
      </c>
      <c r="J297" s="2">
        <v>121393955</v>
      </c>
      <c r="K297" s="11">
        <f t="shared" si="27"/>
        <v>0.17156943715264528</v>
      </c>
      <c r="L297" s="2">
        <v>283223897</v>
      </c>
      <c r="M297" s="11">
        <f t="shared" si="28"/>
        <v>0.1710340873818654</v>
      </c>
    </row>
    <row r="298" spans="1:13" x14ac:dyDescent="0.25">
      <c r="A298">
        <f t="shared" si="26"/>
        <v>295</v>
      </c>
      <c r="B298" t="s">
        <v>349</v>
      </c>
      <c r="C298" s="2">
        <v>214084263</v>
      </c>
      <c r="D298" s="11">
        <f t="shared" si="25"/>
        <v>0.30257121539658938</v>
      </c>
      <c r="E298" s="2">
        <v>495849149</v>
      </c>
      <c r="F298" s="11">
        <f t="shared" si="25"/>
        <v>0.29943485552100002</v>
      </c>
      <c r="H298">
        <f t="shared" si="29"/>
        <v>40</v>
      </c>
      <c r="I298" t="s">
        <v>114</v>
      </c>
      <c r="J298" s="2">
        <v>121117641</v>
      </c>
      <c r="K298" s="11">
        <f t="shared" si="27"/>
        <v>0.17117891492723958</v>
      </c>
      <c r="L298" s="2">
        <v>282875831</v>
      </c>
      <c r="M298" s="11">
        <f t="shared" si="28"/>
        <v>0.17082389625290617</v>
      </c>
    </row>
    <row r="299" spans="1:13" x14ac:dyDescent="0.25">
      <c r="A299">
        <f t="shared" si="26"/>
        <v>296</v>
      </c>
      <c r="B299" t="s">
        <v>350</v>
      </c>
      <c r="C299" s="2">
        <v>267634340</v>
      </c>
      <c r="D299" s="11">
        <f t="shared" si="25"/>
        <v>0.37825502164848068</v>
      </c>
      <c r="E299" s="2">
        <v>641622077</v>
      </c>
      <c r="F299" s="11">
        <f t="shared" si="25"/>
        <v>0.38746464386001994</v>
      </c>
      <c r="H299">
        <f t="shared" si="29"/>
        <v>41</v>
      </c>
      <c r="I299" t="s">
        <v>240</v>
      </c>
      <c r="J299" s="2">
        <v>119993707</v>
      </c>
      <c r="K299" s="11">
        <f t="shared" si="27"/>
        <v>0.16959042789115347</v>
      </c>
      <c r="L299" s="2">
        <v>280467774</v>
      </c>
      <c r="M299" s="11">
        <f t="shared" si="28"/>
        <v>0.16936971164588302</v>
      </c>
    </row>
    <row r="300" spans="1:13" x14ac:dyDescent="0.25">
      <c r="A300">
        <f t="shared" si="26"/>
        <v>297</v>
      </c>
      <c r="B300" t="s">
        <v>351</v>
      </c>
      <c r="C300" s="2">
        <v>209348288</v>
      </c>
      <c r="D300" s="11">
        <f t="shared" si="25"/>
        <v>0.29587773082300417</v>
      </c>
      <c r="E300" s="2">
        <v>497831966</v>
      </c>
      <c r="F300" s="11">
        <f t="shared" si="25"/>
        <v>0.30063224493493163</v>
      </c>
      <c r="H300">
        <f t="shared" si="29"/>
        <v>42</v>
      </c>
      <c r="I300" t="s">
        <v>406</v>
      </c>
      <c r="J300" s="2">
        <v>119636246</v>
      </c>
      <c r="K300" s="11">
        <f t="shared" si="27"/>
        <v>0.16908521836425389</v>
      </c>
      <c r="L300" s="2">
        <v>279927642</v>
      </c>
      <c r="M300" s="11">
        <f t="shared" si="28"/>
        <v>0.16904353513089163</v>
      </c>
    </row>
    <row r="301" spans="1:13" x14ac:dyDescent="0.25">
      <c r="A301">
        <f t="shared" si="26"/>
        <v>298</v>
      </c>
      <c r="B301" t="s">
        <v>352</v>
      </c>
      <c r="C301" s="2">
        <v>730581583</v>
      </c>
      <c r="D301" s="11">
        <f t="shared" si="25"/>
        <v>1.032551175957638</v>
      </c>
      <c r="E301" s="2">
        <v>1588492058</v>
      </c>
      <c r="F301" s="11">
        <f t="shared" si="25"/>
        <v>0.9592632978048854</v>
      </c>
      <c r="H301">
        <f t="shared" si="29"/>
        <v>43</v>
      </c>
      <c r="I301" t="s">
        <v>200</v>
      </c>
      <c r="J301" s="2">
        <v>119613790</v>
      </c>
      <c r="K301" s="11">
        <f t="shared" si="27"/>
        <v>0.16905348067780401</v>
      </c>
      <c r="L301" s="2">
        <v>279689398</v>
      </c>
      <c r="M301" s="11">
        <f t="shared" si="28"/>
        <v>0.16889966363718711</v>
      </c>
    </row>
    <row r="302" spans="1:13" x14ac:dyDescent="0.25">
      <c r="A302">
        <f t="shared" si="26"/>
        <v>299</v>
      </c>
      <c r="B302" t="s">
        <v>353</v>
      </c>
      <c r="C302" s="2">
        <v>227383752</v>
      </c>
      <c r="D302" s="11">
        <f t="shared" si="25"/>
        <v>0.32136775137029416</v>
      </c>
      <c r="E302" s="2">
        <v>529184878</v>
      </c>
      <c r="F302" s="11">
        <f t="shared" si="25"/>
        <v>0.31956573447265924</v>
      </c>
      <c r="H302">
        <f t="shared" si="29"/>
        <v>44</v>
      </c>
      <c r="I302" t="s">
        <v>340</v>
      </c>
      <c r="J302" s="2">
        <v>119563215</v>
      </c>
      <c r="K302" s="11">
        <f t="shared" si="27"/>
        <v>0.16898200163023533</v>
      </c>
      <c r="L302" s="2">
        <v>279403772</v>
      </c>
      <c r="M302" s="11">
        <f t="shared" si="28"/>
        <v>0.1687271789607174</v>
      </c>
    </row>
    <row r="303" spans="1:13" x14ac:dyDescent="0.25">
      <c r="A303">
        <f t="shared" si="26"/>
        <v>300</v>
      </c>
      <c r="B303" t="s">
        <v>356</v>
      </c>
      <c r="C303" s="2">
        <v>178166417</v>
      </c>
      <c r="D303" s="11">
        <f t="shared" si="25"/>
        <v>0.25180752933038131</v>
      </c>
      <c r="E303" s="2">
        <v>432474711</v>
      </c>
      <c r="F303" s="11">
        <f t="shared" si="25"/>
        <v>0.26116411183912558</v>
      </c>
      <c r="H303">
        <f t="shared" si="29"/>
        <v>45</v>
      </c>
      <c r="I303" t="s">
        <v>202</v>
      </c>
      <c r="J303" s="2">
        <v>119072256</v>
      </c>
      <c r="K303" s="11">
        <f t="shared" si="27"/>
        <v>0.16828811568430807</v>
      </c>
      <c r="L303" s="2">
        <v>278267184</v>
      </c>
      <c r="M303" s="11">
        <f t="shared" si="28"/>
        <v>0.16804081282647423</v>
      </c>
    </row>
    <row r="304" spans="1:13" x14ac:dyDescent="0.25">
      <c r="A304">
        <f t="shared" si="26"/>
        <v>301</v>
      </c>
      <c r="B304" t="s">
        <v>357</v>
      </c>
      <c r="C304" s="2">
        <v>262070262</v>
      </c>
      <c r="D304" s="11">
        <f t="shared" si="25"/>
        <v>0.37039115618060453</v>
      </c>
      <c r="E304" s="2">
        <v>566151912</v>
      </c>
      <c r="F304" s="11">
        <f t="shared" si="25"/>
        <v>0.34188949666354662</v>
      </c>
      <c r="H304">
        <f t="shared" si="29"/>
        <v>46</v>
      </c>
      <c r="I304" t="s">
        <v>302</v>
      </c>
      <c r="J304" s="2">
        <v>118907333</v>
      </c>
      <c r="K304" s="11">
        <f t="shared" si="27"/>
        <v>0.16805502544284154</v>
      </c>
      <c r="L304" s="2">
        <v>277830214</v>
      </c>
      <c r="M304" s="11">
        <f t="shared" si="28"/>
        <v>0.16777693408617408</v>
      </c>
    </row>
    <row r="305" spans="1:13" x14ac:dyDescent="0.25">
      <c r="A305">
        <f t="shared" si="26"/>
        <v>302</v>
      </c>
      <c r="B305" t="s">
        <v>358</v>
      </c>
      <c r="C305" s="2">
        <v>200639670</v>
      </c>
      <c r="D305" s="11">
        <f t="shared" si="25"/>
        <v>0.28356959992276787</v>
      </c>
      <c r="E305" s="2">
        <v>439713601</v>
      </c>
      <c r="F305" s="11">
        <f t="shared" si="25"/>
        <v>0.26553555421359343</v>
      </c>
      <c r="H305">
        <f t="shared" si="29"/>
        <v>47</v>
      </c>
      <c r="I305" t="s">
        <v>339</v>
      </c>
      <c r="J305" s="2">
        <v>118780240</v>
      </c>
      <c r="K305" s="11">
        <f t="shared" si="27"/>
        <v>0.16787540138762364</v>
      </c>
      <c r="L305" s="2">
        <v>277617641</v>
      </c>
      <c r="M305" s="11">
        <f t="shared" si="28"/>
        <v>0.16764856487212779</v>
      </c>
    </row>
    <row r="306" spans="1:13" x14ac:dyDescent="0.25">
      <c r="B306" t="s">
        <v>378</v>
      </c>
      <c r="C306" s="2">
        <v>70754999850</v>
      </c>
      <c r="D306" s="11">
        <f t="shared" si="25"/>
        <v>100</v>
      </c>
      <c r="E306" s="2">
        <v>165595000000</v>
      </c>
      <c r="F306" s="11">
        <f t="shared" si="25"/>
        <v>100</v>
      </c>
      <c r="H306">
        <f t="shared" si="29"/>
        <v>48</v>
      </c>
      <c r="I306" t="s">
        <v>144</v>
      </c>
      <c r="J306" s="2">
        <v>118184820</v>
      </c>
      <c r="K306" s="11">
        <f t="shared" si="27"/>
        <v>0.16703387781860055</v>
      </c>
      <c r="L306" s="2">
        <v>276208218</v>
      </c>
      <c r="M306" s="11">
        <f t="shared" si="28"/>
        <v>0.16679743832845192</v>
      </c>
    </row>
    <row r="307" spans="1:13" x14ac:dyDescent="0.25">
      <c r="H307">
        <f t="shared" si="29"/>
        <v>49</v>
      </c>
      <c r="I307" t="s">
        <v>289</v>
      </c>
      <c r="J307" s="2">
        <v>118169109</v>
      </c>
      <c r="K307" s="11">
        <f t="shared" si="27"/>
        <v>0.16701167302737263</v>
      </c>
      <c r="L307" s="2">
        <v>276162826</v>
      </c>
      <c r="M307" s="11">
        <f t="shared" si="28"/>
        <v>0.16677002687279205</v>
      </c>
    </row>
    <row r="308" spans="1:13" x14ac:dyDescent="0.25">
      <c r="H308">
        <f t="shared" si="29"/>
        <v>50</v>
      </c>
      <c r="I308" t="s">
        <v>120</v>
      </c>
      <c r="J308" s="2">
        <v>299106261</v>
      </c>
      <c r="K308" s="11">
        <f t="shared" si="27"/>
        <v>0.42273515883556323</v>
      </c>
      <c r="L308" s="2">
        <v>0</v>
      </c>
      <c r="M308" s="11">
        <f t="shared" si="28"/>
        <v>0</v>
      </c>
    </row>
    <row r="309" spans="1:13" x14ac:dyDescent="0.25">
      <c r="I309" t="s">
        <v>378</v>
      </c>
      <c r="J309" s="2">
        <v>70754999850</v>
      </c>
      <c r="K309" s="11">
        <f t="shared" ref="K309" si="30">+J309/J$309*100</f>
        <v>100</v>
      </c>
      <c r="L309" s="2">
        <v>165595000000</v>
      </c>
      <c r="M309" s="11">
        <f t="shared" ref="M309" si="31">+L309/L$309*100</f>
        <v>100</v>
      </c>
    </row>
  </sheetData>
  <autoFilter ref="A3:F306" xr:uid="{230D59FC-E463-48D9-A1F1-468787FDEBBB}"/>
  <sortState ref="H4:M308">
    <sortCondition descending="1" ref="L4:L30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A05E-B75C-4B44-80D6-2C9C4EBDE819}">
  <dimension ref="B1:O347"/>
  <sheetViews>
    <sheetView topLeftCell="D1" workbookViewId="0">
      <selection activeCell="O2" sqref="O2"/>
    </sheetView>
  </sheetViews>
  <sheetFormatPr baseColWidth="10" defaultRowHeight="15" x14ac:dyDescent="0.25"/>
  <cols>
    <col min="4" max="4" width="30.5703125" customWidth="1"/>
    <col min="5" max="13" width="11.42578125" style="2"/>
    <col min="14" max="14" width="3.140625" style="2" customWidth="1"/>
    <col min="15" max="15" width="11.42578125" style="2"/>
  </cols>
  <sheetData>
    <row r="1" spans="2:15" s="13" customFormat="1" ht="60" x14ac:dyDescent="0.25">
      <c r="B1" s="13" t="s">
        <v>410</v>
      </c>
      <c r="C1" s="13" t="s">
        <v>411</v>
      </c>
      <c r="D1" s="13" t="s">
        <v>412</v>
      </c>
      <c r="E1" s="14" t="s">
        <v>413</v>
      </c>
      <c r="F1" s="14" t="s">
        <v>414</v>
      </c>
      <c r="G1" s="14" t="s">
        <v>415</v>
      </c>
      <c r="H1" s="14" t="s">
        <v>416</v>
      </c>
      <c r="I1" s="14" t="s">
        <v>417</v>
      </c>
      <c r="J1" s="14" t="s">
        <v>418</v>
      </c>
      <c r="K1" s="14" t="s">
        <v>419</v>
      </c>
      <c r="L1" s="14" t="s">
        <v>420</v>
      </c>
      <c r="M1" s="14" t="s">
        <v>421</v>
      </c>
      <c r="N1" s="14"/>
      <c r="O1" s="14"/>
    </row>
    <row r="2" spans="2:15" x14ac:dyDescent="0.25">
      <c r="B2">
        <v>1101</v>
      </c>
      <c r="C2">
        <v>1201</v>
      </c>
      <c r="D2" t="s">
        <v>127</v>
      </c>
      <c r="E2" s="2">
        <v>335299</v>
      </c>
      <c r="F2" s="2">
        <v>335299</v>
      </c>
      <c r="G2" s="2">
        <v>349564</v>
      </c>
      <c r="H2" s="2">
        <v>335299</v>
      </c>
      <c r="I2" s="2">
        <v>981244</v>
      </c>
      <c r="J2" s="2">
        <v>345837</v>
      </c>
      <c r="K2" s="2">
        <v>593104</v>
      </c>
      <c r="L2" s="2">
        <v>335299</v>
      </c>
      <c r="M2" s="2">
        <v>390774</v>
      </c>
      <c r="O2" s="2">
        <f>+SUM(E2:M2)</f>
        <v>4001719</v>
      </c>
    </row>
    <row r="3" spans="2:15" x14ac:dyDescent="0.25">
      <c r="B3">
        <v>1107</v>
      </c>
      <c r="C3">
        <v>1211</v>
      </c>
      <c r="D3" t="s">
        <v>21</v>
      </c>
      <c r="E3" s="2">
        <v>873346</v>
      </c>
      <c r="F3" s="2">
        <v>873346</v>
      </c>
      <c r="G3" s="2">
        <v>903658</v>
      </c>
      <c r="H3" s="2">
        <v>873346</v>
      </c>
      <c r="I3" s="2">
        <v>2516920</v>
      </c>
      <c r="J3" s="2">
        <v>900588</v>
      </c>
      <c r="K3" s="2">
        <v>1526666</v>
      </c>
      <c r="L3" s="2">
        <v>873346</v>
      </c>
      <c r="M3" s="2">
        <v>1010191</v>
      </c>
      <c r="O3" s="2">
        <f t="shared" ref="O3:O66" si="0">+SUM(E3:M3)</f>
        <v>10351407</v>
      </c>
    </row>
    <row r="4" spans="2:15" x14ac:dyDescent="0.25">
      <c r="B4">
        <v>1401</v>
      </c>
      <c r="C4">
        <v>1204</v>
      </c>
      <c r="D4" t="s">
        <v>239</v>
      </c>
      <c r="E4" s="2">
        <v>184572</v>
      </c>
      <c r="F4" s="2">
        <v>184572</v>
      </c>
      <c r="G4" s="2">
        <v>191990</v>
      </c>
      <c r="H4" s="2">
        <v>184572</v>
      </c>
      <c r="I4" s="2">
        <v>537674</v>
      </c>
      <c r="J4" s="2">
        <v>190360</v>
      </c>
      <c r="K4" s="2">
        <v>325331</v>
      </c>
      <c r="L4" s="2">
        <v>184572</v>
      </c>
      <c r="M4" s="2">
        <v>214623</v>
      </c>
      <c r="O4" s="2">
        <f t="shared" si="0"/>
        <v>2198266</v>
      </c>
    </row>
    <row r="5" spans="2:15" x14ac:dyDescent="0.25">
      <c r="B5">
        <v>1402</v>
      </c>
      <c r="C5">
        <v>1208</v>
      </c>
      <c r="D5" t="s">
        <v>422</v>
      </c>
      <c r="E5" s="2">
        <v>118952</v>
      </c>
      <c r="F5" s="2">
        <v>118952</v>
      </c>
      <c r="G5" s="2">
        <v>120114</v>
      </c>
      <c r="H5" s="2">
        <v>118952</v>
      </c>
      <c r="I5" s="2">
        <v>325946</v>
      </c>
      <c r="J5" s="2">
        <v>122573</v>
      </c>
      <c r="K5" s="2">
        <v>200056</v>
      </c>
      <c r="L5" s="2">
        <v>118952</v>
      </c>
      <c r="M5" s="2">
        <v>134274</v>
      </c>
      <c r="O5" s="2">
        <f t="shared" si="0"/>
        <v>1378771</v>
      </c>
    </row>
    <row r="6" spans="2:15" x14ac:dyDescent="0.25">
      <c r="B6">
        <v>1403</v>
      </c>
      <c r="C6">
        <v>1210</v>
      </c>
      <c r="D6" t="s">
        <v>71</v>
      </c>
      <c r="E6" s="2">
        <v>93918</v>
      </c>
      <c r="F6" s="2">
        <v>93918</v>
      </c>
      <c r="G6" s="2">
        <v>104882</v>
      </c>
      <c r="H6" s="2">
        <v>93918</v>
      </c>
      <c r="I6" s="2">
        <v>314460</v>
      </c>
      <c r="J6" s="2">
        <v>102955</v>
      </c>
      <c r="K6" s="2">
        <v>178761</v>
      </c>
      <c r="L6" s="2">
        <v>93918</v>
      </c>
      <c r="M6" s="2">
        <v>117246</v>
      </c>
      <c r="O6" s="2">
        <f t="shared" si="0"/>
        <v>1193976</v>
      </c>
    </row>
    <row r="7" spans="2:15" x14ac:dyDescent="0.25">
      <c r="B7">
        <v>1404</v>
      </c>
      <c r="C7">
        <v>1206</v>
      </c>
      <c r="D7" t="s">
        <v>122</v>
      </c>
      <c r="E7" s="2">
        <v>131353</v>
      </c>
      <c r="F7" s="2">
        <v>131353</v>
      </c>
      <c r="G7" s="2">
        <v>151510</v>
      </c>
      <c r="H7" s="2">
        <v>131353</v>
      </c>
      <c r="I7" s="2">
        <v>467217</v>
      </c>
      <c r="J7" s="2">
        <v>148725</v>
      </c>
      <c r="K7" s="2">
        <v>258235</v>
      </c>
      <c r="L7" s="2">
        <v>131353</v>
      </c>
      <c r="M7" s="2">
        <v>169371</v>
      </c>
      <c r="O7" s="2">
        <f t="shared" si="0"/>
        <v>1720470</v>
      </c>
    </row>
    <row r="8" spans="2:15" x14ac:dyDescent="0.25">
      <c r="B8">
        <v>1405</v>
      </c>
      <c r="C8">
        <v>1203</v>
      </c>
      <c r="D8" t="s">
        <v>230</v>
      </c>
      <c r="E8" s="2">
        <v>115371</v>
      </c>
      <c r="F8" s="2">
        <v>115371</v>
      </c>
      <c r="G8" s="2">
        <v>165869</v>
      </c>
      <c r="H8" s="2">
        <v>115371</v>
      </c>
      <c r="I8" s="2">
        <v>596791</v>
      </c>
      <c r="J8" s="2">
        <v>162821</v>
      </c>
      <c r="K8" s="2">
        <v>282709</v>
      </c>
      <c r="L8" s="2">
        <v>124882</v>
      </c>
      <c r="M8" s="2">
        <v>185423</v>
      </c>
      <c r="O8" s="2">
        <f t="shared" si="0"/>
        <v>1864608</v>
      </c>
    </row>
    <row r="9" spans="2:15" x14ac:dyDescent="0.25">
      <c r="B9">
        <v>2101</v>
      </c>
      <c r="C9">
        <v>2201</v>
      </c>
      <c r="D9" t="s">
        <v>25</v>
      </c>
      <c r="E9" s="2">
        <v>879277</v>
      </c>
      <c r="F9" s="2">
        <v>879277</v>
      </c>
      <c r="G9" s="2">
        <v>1006642</v>
      </c>
      <c r="H9" s="2">
        <v>879277</v>
      </c>
      <c r="I9" s="2">
        <v>3084550</v>
      </c>
      <c r="J9" s="2">
        <v>988142</v>
      </c>
      <c r="K9" s="2">
        <v>1715729</v>
      </c>
      <c r="L9" s="2">
        <v>879277</v>
      </c>
      <c r="M9" s="2">
        <v>1125315</v>
      </c>
      <c r="O9" s="2">
        <f t="shared" si="0"/>
        <v>11437486</v>
      </c>
    </row>
    <row r="10" spans="2:15" x14ac:dyDescent="0.25">
      <c r="B10">
        <v>2102</v>
      </c>
      <c r="C10">
        <v>2203</v>
      </c>
      <c r="D10" t="s">
        <v>185</v>
      </c>
      <c r="E10" s="2">
        <v>131382</v>
      </c>
      <c r="F10" s="2">
        <v>131382</v>
      </c>
      <c r="G10" s="2">
        <v>134438</v>
      </c>
      <c r="H10" s="2">
        <v>131382</v>
      </c>
      <c r="I10" s="2">
        <v>370083</v>
      </c>
      <c r="J10" s="2">
        <v>135435</v>
      </c>
      <c r="K10" s="2">
        <v>225669</v>
      </c>
      <c r="L10" s="2">
        <v>131382</v>
      </c>
      <c r="M10" s="2">
        <v>150287</v>
      </c>
      <c r="O10" s="2">
        <f t="shared" si="0"/>
        <v>1541440</v>
      </c>
    </row>
    <row r="11" spans="2:15" x14ac:dyDescent="0.25">
      <c r="B11">
        <v>2103</v>
      </c>
      <c r="C11">
        <v>2206</v>
      </c>
      <c r="D11" t="s">
        <v>324</v>
      </c>
      <c r="E11" s="2">
        <v>98138</v>
      </c>
      <c r="F11" s="2">
        <v>98138</v>
      </c>
      <c r="G11" s="2">
        <v>97155</v>
      </c>
      <c r="H11" s="2">
        <v>98138</v>
      </c>
      <c r="I11" s="2">
        <v>257875</v>
      </c>
      <c r="J11" s="2">
        <v>101067</v>
      </c>
      <c r="K11" s="2">
        <v>164322</v>
      </c>
      <c r="L11" s="2">
        <v>98138</v>
      </c>
      <c r="M11" s="2">
        <v>108609</v>
      </c>
      <c r="O11" s="2">
        <f t="shared" si="0"/>
        <v>1121580</v>
      </c>
    </row>
    <row r="12" spans="2:15" x14ac:dyDescent="0.25">
      <c r="B12">
        <v>2104</v>
      </c>
      <c r="C12">
        <v>2202</v>
      </c>
      <c r="D12" t="s">
        <v>329</v>
      </c>
      <c r="E12" s="2">
        <v>128995</v>
      </c>
      <c r="F12" s="2">
        <v>128995</v>
      </c>
      <c r="G12" s="2">
        <v>142574</v>
      </c>
      <c r="H12" s="2">
        <v>128995</v>
      </c>
      <c r="I12" s="2">
        <v>423494</v>
      </c>
      <c r="J12" s="2">
        <v>139954</v>
      </c>
      <c r="K12" s="2">
        <v>243004</v>
      </c>
      <c r="L12" s="2">
        <v>128995</v>
      </c>
      <c r="M12" s="2">
        <v>159382</v>
      </c>
      <c r="O12" s="2">
        <f t="shared" si="0"/>
        <v>1624388</v>
      </c>
    </row>
    <row r="13" spans="2:15" x14ac:dyDescent="0.25">
      <c r="B13">
        <v>2201</v>
      </c>
      <c r="C13">
        <v>2301</v>
      </c>
      <c r="D13" t="s">
        <v>34</v>
      </c>
      <c r="E13" s="2">
        <v>569007</v>
      </c>
      <c r="F13" s="2">
        <v>569007</v>
      </c>
      <c r="G13" s="2">
        <v>647807</v>
      </c>
      <c r="H13" s="2">
        <v>569007</v>
      </c>
      <c r="I13" s="2">
        <v>1975516</v>
      </c>
      <c r="J13" s="2">
        <v>635902</v>
      </c>
      <c r="K13" s="2">
        <v>1104127</v>
      </c>
      <c r="L13" s="2">
        <v>569007</v>
      </c>
      <c r="M13" s="2">
        <v>724177</v>
      </c>
      <c r="O13" s="2">
        <f t="shared" si="0"/>
        <v>7363557</v>
      </c>
    </row>
    <row r="14" spans="2:15" x14ac:dyDescent="0.25">
      <c r="B14">
        <v>2202</v>
      </c>
      <c r="C14">
        <v>2302</v>
      </c>
      <c r="D14" t="s">
        <v>423</v>
      </c>
      <c r="E14" s="2">
        <v>103255</v>
      </c>
      <c r="F14" s="2">
        <v>103255</v>
      </c>
      <c r="G14" s="2">
        <v>101373</v>
      </c>
      <c r="H14" s="2">
        <v>103255</v>
      </c>
      <c r="I14" s="2">
        <v>266501</v>
      </c>
      <c r="J14" s="2">
        <v>106311</v>
      </c>
      <c r="K14" s="2">
        <v>172741</v>
      </c>
      <c r="L14" s="2">
        <v>103255</v>
      </c>
      <c r="M14" s="2">
        <v>113324</v>
      </c>
      <c r="O14" s="2">
        <f t="shared" si="0"/>
        <v>1173270</v>
      </c>
    </row>
    <row r="15" spans="2:15" x14ac:dyDescent="0.25">
      <c r="B15">
        <v>2203</v>
      </c>
      <c r="C15">
        <v>2303</v>
      </c>
      <c r="D15" t="s">
        <v>312</v>
      </c>
      <c r="E15" s="2">
        <v>318179</v>
      </c>
      <c r="F15" s="2">
        <v>318179</v>
      </c>
      <c r="G15" s="2">
        <v>358330</v>
      </c>
      <c r="H15" s="2">
        <v>318179</v>
      </c>
      <c r="I15" s="2">
        <v>1082436</v>
      </c>
      <c r="J15" s="2">
        <v>351745</v>
      </c>
      <c r="K15" s="2">
        <v>610741</v>
      </c>
      <c r="L15" s="2">
        <v>318179</v>
      </c>
      <c r="M15" s="2">
        <v>400574</v>
      </c>
      <c r="O15" s="2">
        <f t="shared" si="0"/>
        <v>4076542</v>
      </c>
    </row>
    <row r="16" spans="2:15" x14ac:dyDescent="0.25">
      <c r="B16">
        <v>2301</v>
      </c>
      <c r="C16">
        <v>2101</v>
      </c>
      <c r="D16" t="s">
        <v>336</v>
      </c>
      <c r="E16" s="2">
        <v>270262</v>
      </c>
      <c r="F16" s="2">
        <v>270262</v>
      </c>
      <c r="G16" s="2">
        <v>285907</v>
      </c>
      <c r="H16" s="2">
        <v>270262</v>
      </c>
      <c r="I16" s="2">
        <v>814487</v>
      </c>
      <c r="J16" s="2">
        <v>280653</v>
      </c>
      <c r="K16" s="2">
        <v>487302</v>
      </c>
      <c r="L16" s="2">
        <v>270262</v>
      </c>
      <c r="M16" s="2">
        <v>319612</v>
      </c>
      <c r="O16" s="2">
        <f t="shared" si="0"/>
        <v>3269009</v>
      </c>
    </row>
    <row r="17" spans="2:15" x14ac:dyDescent="0.25">
      <c r="B17">
        <v>2302</v>
      </c>
      <c r="C17">
        <v>2103</v>
      </c>
      <c r="D17" t="s">
        <v>424</v>
      </c>
      <c r="E17" s="2">
        <v>93993</v>
      </c>
      <c r="F17" s="2">
        <v>93993</v>
      </c>
      <c r="G17" s="2">
        <v>94710</v>
      </c>
      <c r="H17" s="2">
        <v>93993</v>
      </c>
      <c r="I17" s="2">
        <v>256413</v>
      </c>
      <c r="J17" s="2">
        <v>96848</v>
      </c>
      <c r="K17" s="2">
        <v>157673</v>
      </c>
      <c r="L17" s="2">
        <v>93993</v>
      </c>
      <c r="M17" s="2">
        <v>105875</v>
      </c>
      <c r="O17" s="2">
        <f t="shared" si="0"/>
        <v>1087491</v>
      </c>
    </row>
    <row r="18" spans="2:15" x14ac:dyDescent="0.25">
      <c r="B18">
        <v>3101</v>
      </c>
      <c r="C18">
        <v>3201</v>
      </c>
      <c r="D18" t="s">
        <v>425</v>
      </c>
      <c r="E18" s="2">
        <v>782779</v>
      </c>
      <c r="F18" s="2">
        <v>782779</v>
      </c>
      <c r="G18" s="2">
        <v>770266</v>
      </c>
      <c r="H18" s="2">
        <v>782779</v>
      </c>
      <c r="I18" s="2">
        <v>2030334</v>
      </c>
      <c r="J18" s="2">
        <v>805999</v>
      </c>
      <c r="K18" s="2">
        <v>1309861</v>
      </c>
      <c r="L18" s="2">
        <v>782779</v>
      </c>
      <c r="M18" s="2">
        <v>861072</v>
      </c>
      <c r="O18" s="2">
        <f t="shared" si="0"/>
        <v>8908648</v>
      </c>
    </row>
    <row r="19" spans="2:15" x14ac:dyDescent="0.25">
      <c r="B19">
        <v>3102</v>
      </c>
      <c r="C19">
        <v>3202</v>
      </c>
      <c r="D19" t="s">
        <v>36</v>
      </c>
      <c r="E19" s="2">
        <v>447717</v>
      </c>
      <c r="F19" s="2">
        <v>447717</v>
      </c>
      <c r="G19" s="2">
        <v>465722</v>
      </c>
      <c r="H19" s="2">
        <v>447717</v>
      </c>
      <c r="I19" s="2">
        <v>1304306</v>
      </c>
      <c r="J19" s="2">
        <v>461757</v>
      </c>
      <c r="K19" s="2">
        <v>789188</v>
      </c>
      <c r="L19" s="2">
        <v>447717</v>
      </c>
      <c r="M19" s="2">
        <v>520626</v>
      </c>
      <c r="O19" s="2">
        <f t="shared" si="0"/>
        <v>5332467</v>
      </c>
    </row>
    <row r="20" spans="2:15" x14ac:dyDescent="0.25">
      <c r="B20">
        <v>3103</v>
      </c>
      <c r="C20">
        <v>3203</v>
      </c>
      <c r="D20" t="s">
        <v>333</v>
      </c>
      <c r="E20" s="2">
        <v>123073</v>
      </c>
      <c r="F20" s="2">
        <v>123073</v>
      </c>
      <c r="G20" s="2">
        <v>124349</v>
      </c>
      <c r="H20" s="2">
        <v>123073</v>
      </c>
      <c r="I20" s="2">
        <v>337655</v>
      </c>
      <c r="J20" s="2">
        <v>126822</v>
      </c>
      <c r="K20" s="2">
        <v>207183</v>
      </c>
      <c r="L20" s="2">
        <v>123073</v>
      </c>
      <c r="M20" s="2">
        <v>139008</v>
      </c>
      <c r="O20" s="2">
        <f t="shared" si="0"/>
        <v>1427309</v>
      </c>
    </row>
    <row r="21" spans="2:15" x14ac:dyDescent="0.25">
      <c r="B21">
        <v>3201</v>
      </c>
      <c r="C21">
        <v>3101</v>
      </c>
      <c r="D21" t="s">
        <v>426</v>
      </c>
      <c r="E21" s="2">
        <v>139575</v>
      </c>
      <c r="F21" s="2">
        <v>139575</v>
      </c>
      <c r="G21" s="2">
        <v>175170</v>
      </c>
      <c r="H21" s="2">
        <v>139575</v>
      </c>
      <c r="I21" s="2">
        <v>577049</v>
      </c>
      <c r="J21" s="2">
        <v>171951</v>
      </c>
      <c r="K21" s="2">
        <v>298561</v>
      </c>
      <c r="L21" s="2">
        <v>139575</v>
      </c>
      <c r="M21" s="2">
        <v>195820</v>
      </c>
      <c r="O21" s="2">
        <f t="shared" si="0"/>
        <v>1976851</v>
      </c>
    </row>
    <row r="22" spans="2:15" x14ac:dyDescent="0.25">
      <c r="B22">
        <v>3202</v>
      </c>
      <c r="C22">
        <v>3102</v>
      </c>
      <c r="D22" t="s">
        <v>95</v>
      </c>
      <c r="E22" s="2">
        <v>116856</v>
      </c>
      <c r="F22" s="2">
        <v>116856</v>
      </c>
      <c r="G22" s="2">
        <v>131515</v>
      </c>
      <c r="H22" s="2">
        <v>116856</v>
      </c>
      <c r="I22" s="2">
        <v>397045</v>
      </c>
      <c r="J22" s="2">
        <v>129098</v>
      </c>
      <c r="K22" s="2">
        <v>224155</v>
      </c>
      <c r="L22" s="2">
        <v>116856</v>
      </c>
      <c r="M22" s="2">
        <v>147020</v>
      </c>
      <c r="O22" s="2">
        <f t="shared" si="0"/>
        <v>1496257</v>
      </c>
    </row>
    <row r="23" spans="2:15" x14ac:dyDescent="0.25">
      <c r="B23">
        <v>3301</v>
      </c>
      <c r="C23">
        <v>3301</v>
      </c>
      <c r="D23" t="s">
        <v>345</v>
      </c>
      <c r="E23" s="2">
        <v>420636</v>
      </c>
      <c r="F23" s="2">
        <v>420636</v>
      </c>
      <c r="G23" s="2">
        <v>471431</v>
      </c>
      <c r="H23" s="2">
        <v>420636</v>
      </c>
      <c r="I23" s="2">
        <v>1418000</v>
      </c>
      <c r="J23" s="2">
        <v>462767</v>
      </c>
      <c r="K23" s="2">
        <v>803511</v>
      </c>
      <c r="L23" s="2">
        <v>420636</v>
      </c>
      <c r="M23" s="2">
        <v>527007</v>
      </c>
      <c r="O23" s="2">
        <f t="shared" si="0"/>
        <v>5365260</v>
      </c>
    </row>
    <row r="24" spans="2:15" x14ac:dyDescent="0.25">
      <c r="B24">
        <v>3302</v>
      </c>
      <c r="C24">
        <v>3304</v>
      </c>
      <c r="D24" t="s">
        <v>20</v>
      </c>
      <c r="E24" s="2">
        <v>129387</v>
      </c>
      <c r="F24" s="2">
        <v>129387</v>
      </c>
      <c r="G24" s="2">
        <v>133682</v>
      </c>
      <c r="H24" s="2">
        <v>129387</v>
      </c>
      <c r="I24" s="2">
        <v>371771</v>
      </c>
      <c r="J24" s="2">
        <v>133417</v>
      </c>
      <c r="K24" s="2">
        <v>225657</v>
      </c>
      <c r="L24" s="2">
        <v>129387</v>
      </c>
      <c r="M24" s="2">
        <v>149442</v>
      </c>
      <c r="O24" s="2">
        <f t="shared" si="0"/>
        <v>1531517</v>
      </c>
    </row>
    <row r="25" spans="2:15" x14ac:dyDescent="0.25">
      <c r="B25">
        <v>3303</v>
      </c>
      <c r="C25">
        <v>3302</v>
      </c>
      <c r="D25" t="s">
        <v>107</v>
      </c>
      <c r="E25" s="2">
        <v>125888</v>
      </c>
      <c r="F25" s="2">
        <v>125888</v>
      </c>
      <c r="G25" s="2">
        <v>129664</v>
      </c>
      <c r="H25" s="2">
        <v>125888</v>
      </c>
      <c r="I25" s="2">
        <v>359429</v>
      </c>
      <c r="J25" s="2">
        <v>129797</v>
      </c>
      <c r="K25" s="2">
        <v>218486</v>
      </c>
      <c r="L25" s="2">
        <v>125888</v>
      </c>
      <c r="M25" s="2">
        <v>144951</v>
      </c>
      <c r="O25" s="2">
        <f t="shared" si="0"/>
        <v>1485879</v>
      </c>
    </row>
    <row r="26" spans="2:15" x14ac:dyDescent="0.25">
      <c r="B26">
        <v>3304</v>
      </c>
      <c r="C26">
        <v>3303</v>
      </c>
      <c r="D26" t="s">
        <v>123</v>
      </c>
      <c r="E26" s="2">
        <v>162548</v>
      </c>
      <c r="F26" s="2">
        <v>162548</v>
      </c>
      <c r="G26" s="2">
        <v>186120</v>
      </c>
      <c r="H26" s="2">
        <v>162548</v>
      </c>
      <c r="I26" s="2">
        <v>570378</v>
      </c>
      <c r="J26" s="2">
        <v>182700</v>
      </c>
      <c r="K26" s="2">
        <v>317225</v>
      </c>
      <c r="L26" s="2">
        <v>162548</v>
      </c>
      <c r="M26" s="2">
        <v>208062</v>
      </c>
      <c r="O26" s="2">
        <f t="shared" si="0"/>
        <v>2114677</v>
      </c>
    </row>
    <row r="27" spans="2:15" x14ac:dyDescent="0.25">
      <c r="B27">
        <v>4101</v>
      </c>
      <c r="C27">
        <v>4101</v>
      </c>
      <c r="D27" t="s">
        <v>140</v>
      </c>
      <c r="E27" s="2">
        <v>736722</v>
      </c>
      <c r="F27" s="2">
        <v>736722</v>
      </c>
      <c r="G27" s="2">
        <v>723289</v>
      </c>
      <c r="H27" s="2">
        <v>736722</v>
      </c>
      <c r="I27" s="2">
        <v>1901461</v>
      </c>
      <c r="J27" s="2">
        <v>758526</v>
      </c>
      <c r="K27" s="2">
        <v>1232500</v>
      </c>
      <c r="L27" s="2">
        <v>736722</v>
      </c>
      <c r="M27" s="2">
        <v>808557</v>
      </c>
      <c r="O27" s="2">
        <f t="shared" si="0"/>
        <v>8371221</v>
      </c>
    </row>
    <row r="28" spans="2:15" x14ac:dyDescent="0.25">
      <c r="B28">
        <v>4102</v>
      </c>
      <c r="C28">
        <v>4103</v>
      </c>
      <c r="D28" t="s">
        <v>82</v>
      </c>
      <c r="E28" s="2">
        <v>1446683</v>
      </c>
      <c r="F28" s="2">
        <v>1446683</v>
      </c>
      <c r="G28" s="2">
        <v>1479149</v>
      </c>
      <c r="H28" s="2">
        <v>1446683</v>
      </c>
      <c r="I28" s="2">
        <v>4068362</v>
      </c>
      <c r="J28" s="2">
        <v>1491273</v>
      </c>
      <c r="K28" s="2">
        <v>2481768</v>
      </c>
      <c r="L28" s="2">
        <v>1446683</v>
      </c>
      <c r="M28" s="2">
        <v>1653526</v>
      </c>
      <c r="O28" s="2">
        <f t="shared" si="0"/>
        <v>16960810</v>
      </c>
    </row>
    <row r="29" spans="2:15" x14ac:dyDescent="0.25">
      <c r="B29">
        <v>4103</v>
      </c>
      <c r="C29">
        <v>4104</v>
      </c>
      <c r="D29" t="s">
        <v>23</v>
      </c>
      <c r="E29" s="2">
        <v>165228</v>
      </c>
      <c r="F29" s="2">
        <v>165228</v>
      </c>
      <c r="G29" s="2">
        <v>164575</v>
      </c>
      <c r="H29" s="2">
        <v>165228</v>
      </c>
      <c r="I29" s="2">
        <v>439864</v>
      </c>
      <c r="J29" s="2">
        <v>170189</v>
      </c>
      <c r="K29" s="2">
        <v>276834</v>
      </c>
      <c r="L29" s="2">
        <v>165228</v>
      </c>
      <c r="M29" s="2">
        <v>183977</v>
      </c>
      <c r="O29" s="2">
        <f t="shared" si="0"/>
        <v>1896351</v>
      </c>
    </row>
    <row r="30" spans="2:15" x14ac:dyDescent="0.25">
      <c r="B30">
        <v>4104</v>
      </c>
      <c r="C30">
        <v>4102</v>
      </c>
      <c r="D30" t="s">
        <v>136</v>
      </c>
      <c r="E30" s="2">
        <v>127746</v>
      </c>
      <c r="F30" s="2">
        <v>127746</v>
      </c>
      <c r="G30" s="2">
        <v>141766</v>
      </c>
      <c r="H30" s="2">
        <v>127746</v>
      </c>
      <c r="I30" s="2">
        <v>422646</v>
      </c>
      <c r="J30" s="2">
        <v>139161</v>
      </c>
      <c r="K30" s="2">
        <v>241627</v>
      </c>
      <c r="L30" s="2">
        <v>127746</v>
      </c>
      <c r="M30" s="2">
        <v>158478</v>
      </c>
      <c r="O30" s="2">
        <f t="shared" si="0"/>
        <v>1614662</v>
      </c>
    </row>
    <row r="31" spans="2:15" x14ac:dyDescent="0.25">
      <c r="B31">
        <v>4105</v>
      </c>
      <c r="C31">
        <v>4106</v>
      </c>
      <c r="D31" t="s">
        <v>427</v>
      </c>
      <c r="E31" s="2">
        <v>161971</v>
      </c>
      <c r="F31" s="2">
        <v>161971</v>
      </c>
      <c r="G31" s="2">
        <v>163639</v>
      </c>
      <c r="H31" s="2">
        <v>161971</v>
      </c>
      <c r="I31" s="2">
        <v>444311</v>
      </c>
      <c r="J31" s="2">
        <v>166904</v>
      </c>
      <c r="K31" s="2">
        <v>272634</v>
      </c>
      <c r="L31" s="2">
        <v>161971</v>
      </c>
      <c r="M31" s="2">
        <v>182930</v>
      </c>
      <c r="O31" s="2">
        <f t="shared" si="0"/>
        <v>1878302</v>
      </c>
    </row>
    <row r="32" spans="2:15" x14ac:dyDescent="0.25">
      <c r="B32">
        <v>4106</v>
      </c>
      <c r="C32">
        <v>4105</v>
      </c>
      <c r="D32" t="s">
        <v>428</v>
      </c>
      <c r="E32" s="2">
        <v>424682</v>
      </c>
      <c r="F32" s="2">
        <v>424682</v>
      </c>
      <c r="G32" s="2">
        <v>428956</v>
      </c>
      <c r="H32" s="2">
        <v>424682</v>
      </c>
      <c r="I32" s="2">
        <v>1164406</v>
      </c>
      <c r="J32" s="2">
        <v>437613</v>
      </c>
      <c r="K32" s="2">
        <v>714574</v>
      </c>
      <c r="L32" s="2">
        <v>424682</v>
      </c>
      <c r="M32" s="2">
        <v>479525</v>
      </c>
      <c r="O32" s="2">
        <f t="shared" si="0"/>
        <v>4923802</v>
      </c>
    </row>
    <row r="33" spans="2:15" x14ac:dyDescent="0.25">
      <c r="B33">
        <v>4201</v>
      </c>
      <c r="C33">
        <v>4301</v>
      </c>
      <c r="D33" t="s">
        <v>125</v>
      </c>
      <c r="E33" s="2">
        <v>330016</v>
      </c>
      <c r="F33" s="2">
        <v>330016</v>
      </c>
      <c r="G33" s="2">
        <v>346856</v>
      </c>
      <c r="H33" s="2">
        <v>330016</v>
      </c>
      <c r="I33" s="2">
        <v>981698</v>
      </c>
      <c r="J33" s="2">
        <v>340481</v>
      </c>
      <c r="K33" s="2">
        <v>591184</v>
      </c>
      <c r="L33" s="2">
        <v>330016</v>
      </c>
      <c r="M33" s="2">
        <v>387746</v>
      </c>
      <c r="O33" s="2">
        <f t="shared" si="0"/>
        <v>3968029</v>
      </c>
    </row>
    <row r="34" spans="2:15" x14ac:dyDescent="0.25">
      <c r="B34">
        <v>4202</v>
      </c>
      <c r="C34">
        <v>4304</v>
      </c>
      <c r="D34" t="s">
        <v>41</v>
      </c>
      <c r="E34" s="2">
        <v>135963</v>
      </c>
      <c r="F34" s="2">
        <v>135963</v>
      </c>
      <c r="G34" s="2">
        <v>186832</v>
      </c>
      <c r="H34" s="2">
        <v>135963</v>
      </c>
      <c r="I34" s="2">
        <v>654179</v>
      </c>
      <c r="J34" s="2">
        <v>183398</v>
      </c>
      <c r="K34" s="2">
        <v>318438</v>
      </c>
      <c r="L34" s="2">
        <v>140665</v>
      </c>
      <c r="M34" s="2">
        <v>208858</v>
      </c>
      <c r="O34" s="2">
        <f t="shared" si="0"/>
        <v>2100259</v>
      </c>
    </row>
    <row r="35" spans="2:15" x14ac:dyDescent="0.25">
      <c r="B35">
        <v>4203</v>
      </c>
      <c r="C35">
        <v>4303</v>
      </c>
      <c r="D35" t="s">
        <v>171</v>
      </c>
      <c r="E35" s="2">
        <v>529260</v>
      </c>
      <c r="F35" s="2">
        <v>529260</v>
      </c>
      <c r="G35" s="2">
        <v>574918</v>
      </c>
      <c r="H35" s="2">
        <v>529260</v>
      </c>
      <c r="I35" s="2">
        <v>1680417</v>
      </c>
      <c r="J35" s="2">
        <v>564352</v>
      </c>
      <c r="K35" s="2">
        <v>979896</v>
      </c>
      <c r="L35" s="2">
        <v>529260</v>
      </c>
      <c r="M35" s="2">
        <v>642696</v>
      </c>
      <c r="O35" s="2">
        <f t="shared" si="0"/>
        <v>6559319</v>
      </c>
    </row>
    <row r="36" spans="2:15" x14ac:dyDescent="0.25">
      <c r="B36">
        <v>4204</v>
      </c>
      <c r="C36">
        <v>4302</v>
      </c>
      <c r="D36" t="s">
        <v>292</v>
      </c>
      <c r="E36" s="2">
        <v>232862</v>
      </c>
      <c r="F36" s="2">
        <v>232862</v>
      </c>
      <c r="G36" s="2">
        <v>283490</v>
      </c>
      <c r="H36" s="2">
        <v>232862</v>
      </c>
      <c r="I36" s="2">
        <v>912950</v>
      </c>
      <c r="J36" s="2">
        <v>278280</v>
      </c>
      <c r="K36" s="2">
        <v>483183</v>
      </c>
      <c r="L36" s="2">
        <v>232862</v>
      </c>
      <c r="M36" s="2">
        <v>316911</v>
      </c>
      <c r="O36" s="2">
        <f t="shared" si="0"/>
        <v>3206262</v>
      </c>
    </row>
    <row r="37" spans="2:15" x14ac:dyDescent="0.25">
      <c r="B37">
        <v>4301</v>
      </c>
      <c r="C37">
        <v>4201</v>
      </c>
      <c r="D37" t="s">
        <v>205</v>
      </c>
      <c r="E37" s="2">
        <v>921135</v>
      </c>
      <c r="F37" s="2">
        <v>921135</v>
      </c>
      <c r="G37" s="2">
        <v>929512</v>
      </c>
      <c r="H37" s="2">
        <v>921135</v>
      </c>
      <c r="I37" s="2">
        <v>2520520</v>
      </c>
      <c r="J37" s="2">
        <v>949156</v>
      </c>
      <c r="K37" s="2">
        <v>1547540</v>
      </c>
      <c r="L37" s="2">
        <v>921135</v>
      </c>
      <c r="M37" s="2">
        <v>1039091</v>
      </c>
      <c r="O37" s="2">
        <f t="shared" si="0"/>
        <v>10670359</v>
      </c>
    </row>
    <row r="38" spans="2:15" x14ac:dyDescent="0.25">
      <c r="B38">
        <v>4302</v>
      </c>
      <c r="C38">
        <v>4205</v>
      </c>
      <c r="D38" t="s">
        <v>429</v>
      </c>
      <c r="E38" s="2">
        <v>232047</v>
      </c>
      <c r="F38" s="2">
        <v>232047</v>
      </c>
      <c r="G38" s="2">
        <v>244585</v>
      </c>
      <c r="H38" s="2">
        <v>232047</v>
      </c>
      <c r="I38" s="2">
        <v>694234</v>
      </c>
      <c r="J38" s="2">
        <v>240090</v>
      </c>
      <c r="K38" s="2">
        <v>416873</v>
      </c>
      <c r="L38" s="2">
        <v>232047</v>
      </c>
      <c r="M38" s="2">
        <v>273419</v>
      </c>
      <c r="O38" s="2">
        <f t="shared" si="0"/>
        <v>2797389</v>
      </c>
    </row>
    <row r="39" spans="2:15" x14ac:dyDescent="0.25">
      <c r="B39">
        <v>4303</v>
      </c>
      <c r="C39">
        <v>4203</v>
      </c>
      <c r="D39" t="s">
        <v>189</v>
      </c>
      <c r="E39" s="2">
        <v>396093</v>
      </c>
      <c r="F39" s="2">
        <v>396093</v>
      </c>
      <c r="G39" s="2">
        <v>412500</v>
      </c>
      <c r="H39" s="2">
        <v>396093</v>
      </c>
      <c r="I39" s="2">
        <v>1156630</v>
      </c>
      <c r="J39" s="2">
        <v>408528</v>
      </c>
      <c r="K39" s="2">
        <v>699461</v>
      </c>
      <c r="L39" s="2">
        <v>396093</v>
      </c>
      <c r="M39" s="2">
        <v>461130</v>
      </c>
      <c r="O39" s="2">
        <f t="shared" si="0"/>
        <v>4722621</v>
      </c>
    </row>
    <row r="40" spans="2:15" x14ac:dyDescent="0.25">
      <c r="B40">
        <v>4304</v>
      </c>
      <c r="C40">
        <v>4204</v>
      </c>
      <c r="D40" t="s">
        <v>252</v>
      </c>
      <c r="E40" s="2">
        <v>182305</v>
      </c>
      <c r="F40" s="2">
        <v>182305</v>
      </c>
      <c r="G40" s="2">
        <v>195319</v>
      </c>
      <c r="H40" s="2">
        <v>182305</v>
      </c>
      <c r="I40" s="2">
        <v>563401</v>
      </c>
      <c r="J40" s="2">
        <v>191729</v>
      </c>
      <c r="K40" s="2">
        <v>332903</v>
      </c>
      <c r="L40" s="2">
        <v>182305</v>
      </c>
      <c r="M40" s="2">
        <v>218345</v>
      </c>
      <c r="O40" s="2">
        <f t="shared" si="0"/>
        <v>2230917</v>
      </c>
    </row>
    <row r="41" spans="2:15" x14ac:dyDescent="0.25">
      <c r="B41">
        <v>4305</v>
      </c>
      <c r="C41">
        <v>4206</v>
      </c>
      <c r="D41" t="s">
        <v>430</v>
      </c>
      <c r="E41" s="2">
        <v>127376</v>
      </c>
      <c r="F41" s="2">
        <v>127376</v>
      </c>
      <c r="G41" s="2">
        <v>143649</v>
      </c>
      <c r="H41" s="2">
        <v>127376</v>
      </c>
      <c r="I41" s="2">
        <v>434463</v>
      </c>
      <c r="J41" s="2">
        <v>141009</v>
      </c>
      <c r="K41" s="2">
        <v>244837</v>
      </c>
      <c r="L41" s="2">
        <v>127376</v>
      </c>
      <c r="M41" s="2">
        <v>160584</v>
      </c>
      <c r="O41" s="2">
        <f t="shared" si="0"/>
        <v>1634046</v>
      </c>
    </row>
    <row r="42" spans="2:15" x14ac:dyDescent="0.25">
      <c r="B42">
        <v>5101</v>
      </c>
      <c r="C42">
        <v>5301</v>
      </c>
      <c r="D42" t="s">
        <v>431</v>
      </c>
      <c r="E42" s="2">
        <v>1875240</v>
      </c>
      <c r="F42" s="2">
        <v>1875240</v>
      </c>
      <c r="G42" s="2">
        <v>1885247</v>
      </c>
      <c r="H42" s="2">
        <v>1875240</v>
      </c>
      <c r="I42" s="2">
        <v>5091207</v>
      </c>
      <c r="J42" s="2">
        <v>1932073</v>
      </c>
      <c r="K42" s="2">
        <v>3144971</v>
      </c>
      <c r="L42" s="2">
        <v>1875240</v>
      </c>
      <c r="M42" s="2">
        <v>2107499</v>
      </c>
      <c r="O42" s="2">
        <f t="shared" si="0"/>
        <v>21661957</v>
      </c>
    </row>
    <row r="43" spans="2:15" x14ac:dyDescent="0.25">
      <c r="B43">
        <v>5102</v>
      </c>
      <c r="C43">
        <v>5305</v>
      </c>
      <c r="D43" t="s">
        <v>45</v>
      </c>
      <c r="E43" s="2">
        <v>137364</v>
      </c>
      <c r="F43" s="2">
        <v>137364</v>
      </c>
      <c r="G43" s="2">
        <v>142239</v>
      </c>
      <c r="H43" s="2">
        <v>137364</v>
      </c>
      <c r="I43" s="2">
        <v>396484</v>
      </c>
      <c r="J43" s="2">
        <v>141652</v>
      </c>
      <c r="K43" s="2">
        <v>240406</v>
      </c>
      <c r="L43" s="2">
        <v>137364</v>
      </c>
      <c r="M43" s="2">
        <v>159008</v>
      </c>
      <c r="O43" s="2">
        <f t="shared" si="0"/>
        <v>1629245</v>
      </c>
    </row>
    <row r="44" spans="2:15" x14ac:dyDescent="0.25">
      <c r="B44">
        <v>5103</v>
      </c>
      <c r="C44">
        <v>5309</v>
      </c>
      <c r="D44" t="s">
        <v>432</v>
      </c>
      <c r="E44" s="2">
        <v>121432</v>
      </c>
      <c r="F44" s="2">
        <v>121432</v>
      </c>
      <c r="G44" s="2">
        <v>119218</v>
      </c>
      <c r="H44" s="2">
        <v>121432</v>
      </c>
      <c r="I44" s="2">
        <v>313414</v>
      </c>
      <c r="J44" s="2">
        <v>125026</v>
      </c>
      <c r="K44" s="2">
        <v>203150</v>
      </c>
      <c r="L44" s="2">
        <v>121432</v>
      </c>
      <c r="M44" s="2">
        <v>133273</v>
      </c>
      <c r="O44" s="2">
        <f t="shared" si="0"/>
        <v>1379809</v>
      </c>
    </row>
    <row r="45" spans="2:15" x14ac:dyDescent="0.25">
      <c r="B45">
        <v>5104</v>
      </c>
      <c r="C45">
        <v>5308</v>
      </c>
      <c r="D45" t="s">
        <v>433</v>
      </c>
      <c r="E45" s="2">
        <v>98314</v>
      </c>
      <c r="F45" s="2">
        <v>98314</v>
      </c>
      <c r="G45" s="2">
        <v>97875</v>
      </c>
      <c r="H45" s="2">
        <v>98314</v>
      </c>
      <c r="I45" s="2">
        <v>261440</v>
      </c>
      <c r="J45" s="2">
        <v>101265</v>
      </c>
      <c r="K45" s="2">
        <v>164713</v>
      </c>
      <c r="L45" s="2">
        <v>98314</v>
      </c>
      <c r="M45" s="2">
        <v>109414</v>
      </c>
      <c r="O45" s="2">
        <f t="shared" si="0"/>
        <v>1127963</v>
      </c>
    </row>
    <row r="46" spans="2:15" x14ac:dyDescent="0.25">
      <c r="B46">
        <v>5105</v>
      </c>
      <c r="C46">
        <v>5307</v>
      </c>
      <c r="D46" t="s">
        <v>434</v>
      </c>
      <c r="E46" s="2">
        <v>137920</v>
      </c>
      <c r="F46" s="2">
        <v>137920</v>
      </c>
      <c r="G46" s="2">
        <v>136167</v>
      </c>
      <c r="H46" s="2">
        <v>137920</v>
      </c>
      <c r="I46" s="2">
        <v>360300</v>
      </c>
      <c r="J46" s="2">
        <v>142025</v>
      </c>
      <c r="K46" s="2">
        <v>230868</v>
      </c>
      <c r="L46" s="2">
        <v>137920</v>
      </c>
      <c r="M46" s="2">
        <v>152220</v>
      </c>
      <c r="O46" s="2">
        <f t="shared" si="0"/>
        <v>1573260</v>
      </c>
    </row>
    <row r="47" spans="2:15" x14ac:dyDescent="0.25">
      <c r="B47">
        <v>5107</v>
      </c>
      <c r="C47">
        <v>5306</v>
      </c>
      <c r="D47" t="s">
        <v>272</v>
      </c>
      <c r="E47" s="2">
        <v>850560</v>
      </c>
      <c r="F47" s="2">
        <v>850560</v>
      </c>
      <c r="G47" s="2">
        <v>835051</v>
      </c>
      <c r="H47" s="2">
        <v>850560</v>
      </c>
      <c r="I47" s="2">
        <v>2195276</v>
      </c>
      <c r="J47" s="2">
        <v>875733</v>
      </c>
      <c r="K47" s="2">
        <v>1422946</v>
      </c>
      <c r="L47" s="2">
        <v>850560</v>
      </c>
      <c r="M47" s="2">
        <v>933496</v>
      </c>
      <c r="O47" s="2">
        <f t="shared" si="0"/>
        <v>9664742</v>
      </c>
    </row>
    <row r="48" spans="2:15" x14ac:dyDescent="0.25">
      <c r="B48">
        <v>5109</v>
      </c>
      <c r="C48">
        <v>5302</v>
      </c>
      <c r="D48" t="s">
        <v>435</v>
      </c>
      <c r="E48" s="2">
        <v>605657</v>
      </c>
      <c r="F48" s="2">
        <v>605657</v>
      </c>
      <c r="G48" s="2">
        <v>622972</v>
      </c>
      <c r="H48" s="2">
        <v>605657</v>
      </c>
      <c r="I48" s="2">
        <v>1724393</v>
      </c>
      <c r="J48" s="2">
        <v>624437</v>
      </c>
      <c r="K48" s="2">
        <v>1048887</v>
      </c>
      <c r="L48" s="2">
        <v>605657</v>
      </c>
      <c r="M48" s="2">
        <v>696415</v>
      </c>
      <c r="O48" s="2">
        <f t="shared" si="0"/>
        <v>7139732</v>
      </c>
    </row>
    <row r="49" spans="2:15" x14ac:dyDescent="0.25">
      <c r="B49">
        <v>5201</v>
      </c>
      <c r="C49">
        <v>5101</v>
      </c>
      <c r="D49" t="s">
        <v>405</v>
      </c>
      <c r="E49" s="2">
        <v>2113966</v>
      </c>
      <c r="F49" s="2">
        <v>2113966</v>
      </c>
      <c r="G49" s="2">
        <v>2108998</v>
      </c>
      <c r="H49" s="2">
        <v>2113966</v>
      </c>
      <c r="I49" s="2">
        <v>2544759</v>
      </c>
      <c r="J49" s="2">
        <v>2122031</v>
      </c>
      <c r="K49" s="2">
        <v>2297335</v>
      </c>
      <c r="L49" s="2">
        <v>2113965</v>
      </c>
      <c r="M49" s="2">
        <v>2140534</v>
      </c>
      <c r="O49" s="2">
        <f t="shared" si="0"/>
        <v>19669520</v>
      </c>
    </row>
    <row r="50" spans="2:15" x14ac:dyDescent="0.25">
      <c r="B50">
        <v>5301</v>
      </c>
      <c r="C50">
        <v>5701</v>
      </c>
      <c r="D50" t="s">
        <v>166</v>
      </c>
      <c r="E50" s="2">
        <v>471427</v>
      </c>
      <c r="F50" s="2">
        <v>471427</v>
      </c>
      <c r="G50" s="2">
        <v>496038</v>
      </c>
      <c r="H50" s="2">
        <v>471427</v>
      </c>
      <c r="I50" s="2">
        <v>1405508</v>
      </c>
      <c r="J50" s="2">
        <v>486922</v>
      </c>
      <c r="K50" s="2">
        <v>845451</v>
      </c>
      <c r="L50" s="2">
        <v>471427</v>
      </c>
      <c r="M50" s="2">
        <v>554515</v>
      </c>
      <c r="O50" s="2">
        <f t="shared" si="0"/>
        <v>5674142</v>
      </c>
    </row>
    <row r="51" spans="2:15" x14ac:dyDescent="0.25">
      <c r="B51">
        <v>5302</v>
      </c>
      <c r="C51">
        <v>5702</v>
      </c>
      <c r="D51" t="s">
        <v>38</v>
      </c>
      <c r="E51" s="2">
        <v>126595</v>
      </c>
      <c r="F51" s="2">
        <v>126595</v>
      </c>
      <c r="G51" s="2">
        <v>129091</v>
      </c>
      <c r="H51" s="2">
        <v>126595</v>
      </c>
      <c r="I51" s="2">
        <v>354050</v>
      </c>
      <c r="J51" s="2">
        <v>130487</v>
      </c>
      <c r="K51" s="2">
        <v>216256</v>
      </c>
      <c r="L51" s="2">
        <v>126595</v>
      </c>
      <c r="M51" s="2">
        <v>144310</v>
      </c>
      <c r="O51" s="2">
        <f t="shared" si="0"/>
        <v>1480574</v>
      </c>
    </row>
    <row r="52" spans="2:15" x14ac:dyDescent="0.25">
      <c r="B52">
        <v>5303</v>
      </c>
      <c r="C52">
        <v>5704</v>
      </c>
      <c r="D52" t="s">
        <v>283</v>
      </c>
      <c r="E52" s="2">
        <v>110987</v>
      </c>
      <c r="F52" s="2">
        <v>110987</v>
      </c>
      <c r="G52" s="2">
        <v>113200</v>
      </c>
      <c r="H52" s="2">
        <v>110987</v>
      </c>
      <c r="I52" s="2">
        <v>310539</v>
      </c>
      <c r="J52" s="2">
        <v>114400</v>
      </c>
      <c r="K52" s="2">
        <v>189660</v>
      </c>
      <c r="L52" s="2">
        <v>110987</v>
      </c>
      <c r="M52" s="2">
        <v>126546</v>
      </c>
      <c r="O52" s="2">
        <f t="shared" si="0"/>
        <v>1298293</v>
      </c>
    </row>
    <row r="53" spans="2:15" x14ac:dyDescent="0.25">
      <c r="B53">
        <v>5304</v>
      </c>
      <c r="C53">
        <v>5703</v>
      </c>
      <c r="D53" t="s">
        <v>297</v>
      </c>
      <c r="E53" s="2">
        <v>200650</v>
      </c>
      <c r="F53" s="2">
        <v>200650</v>
      </c>
      <c r="G53" s="2">
        <v>206780</v>
      </c>
      <c r="H53" s="2">
        <v>200650</v>
      </c>
      <c r="I53" s="2">
        <v>573514</v>
      </c>
      <c r="J53" s="2">
        <v>206884</v>
      </c>
      <c r="K53" s="2">
        <v>348533</v>
      </c>
      <c r="L53" s="2">
        <v>200650</v>
      </c>
      <c r="M53" s="2">
        <v>231157</v>
      </c>
      <c r="O53" s="2">
        <f t="shared" si="0"/>
        <v>2369468</v>
      </c>
    </row>
    <row r="54" spans="2:15" x14ac:dyDescent="0.25">
      <c r="B54">
        <v>5401</v>
      </c>
      <c r="C54">
        <v>5201</v>
      </c>
      <c r="D54" t="s">
        <v>137</v>
      </c>
      <c r="E54" s="2">
        <v>364696</v>
      </c>
      <c r="F54" s="2">
        <v>364696</v>
      </c>
      <c r="G54" s="2">
        <v>459019</v>
      </c>
      <c r="H54" s="2">
        <v>364696</v>
      </c>
      <c r="I54" s="2">
        <v>1515265</v>
      </c>
      <c r="J54" s="2">
        <v>450584</v>
      </c>
      <c r="K54" s="2">
        <v>782357</v>
      </c>
      <c r="L54" s="2">
        <v>364696</v>
      </c>
      <c r="M54" s="2">
        <v>513133</v>
      </c>
      <c r="O54" s="2">
        <f t="shared" si="0"/>
        <v>5179142</v>
      </c>
    </row>
    <row r="55" spans="2:15" x14ac:dyDescent="0.25">
      <c r="B55">
        <v>5402</v>
      </c>
      <c r="C55">
        <v>5203</v>
      </c>
      <c r="D55" t="s">
        <v>32</v>
      </c>
      <c r="E55" s="2">
        <v>200391</v>
      </c>
      <c r="F55" s="2">
        <v>200391</v>
      </c>
      <c r="G55" s="2">
        <v>211543</v>
      </c>
      <c r="H55" s="2">
        <v>200391</v>
      </c>
      <c r="I55" s="2">
        <v>601369</v>
      </c>
      <c r="J55" s="2">
        <v>207655</v>
      </c>
      <c r="K55" s="2">
        <v>360555</v>
      </c>
      <c r="L55" s="2">
        <v>200391</v>
      </c>
      <c r="M55" s="2">
        <v>236482</v>
      </c>
      <c r="O55" s="2">
        <f t="shared" si="0"/>
        <v>2419168</v>
      </c>
    </row>
    <row r="56" spans="2:15" x14ac:dyDescent="0.25">
      <c r="B56">
        <v>5403</v>
      </c>
      <c r="C56">
        <v>5205</v>
      </c>
      <c r="D56" t="s">
        <v>215</v>
      </c>
      <c r="E56" s="2">
        <v>96897</v>
      </c>
      <c r="F56" s="2">
        <v>96897</v>
      </c>
      <c r="G56" s="2">
        <v>98539</v>
      </c>
      <c r="H56" s="2">
        <v>96897</v>
      </c>
      <c r="I56" s="2">
        <v>269464</v>
      </c>
      <c r="J56" s="2">
        <v>99868</v>
      </c>
      <c r="K56" s="2">
        <v>164810</v>
      </c>
      <c r="L56" s="2">
        <v>96897</v>
      </c>
      <c r="M56" s="2">
        <v>110156</v>
      </c>
      <c r="O56" s="2">
        <f t="shared" si="0"/>
        <v>1130425</v>
      </c>
    </row>
    <row r="57" spans="2:15" x14ac:dyDescent="0.25">
      <c r="B57">
        <v>5404</v>
      </c>
      <c r="C57">
        <v>5202</v>
      </c>
      <c r="D57" t="s">
        <v>228</v>
      </c>
      <c r="E57" s="2">
        <v>136052</v>
      </c>
      <c r="F57" s="2">
        <v>136052</v>
      </c>
      <c r="G57" s="2">
        <v>144586</v>
      </c>
      <c r="H57" s="2">
        <v>136052</v>
      </c>
      <c r="I57" s="2">
        <v>413762</v>
      </c>
      <c r="J57" s="2">
        <v>141929</v>
      </c>
      <c r="K57" s="2">
        <v>246434</v>
      </c>
      <c r="L57" s="2">
        <v>136052</v>
      </c>
      <c r="M57" s="2">
        <v>161631</v>
      </c>
      <c r="O57" s="2">
        <f t="shared" si="0"/>
        <v>1652550</v>
      </c>
    </row>
    <row r="58" spans="2:15" x14ac:dyDescent="0.25">
      <c r="B58">
        <v>5405</v>
      </c>
      <c r="C58">
        <v>5204</v>
      </c>
      <c r="D58" t="s">
        <v>359</v>
      </c>
      <c r="E58" s="2">
        <v>92814</v>
      </c>
      <c r="F58" s="2">
        <v>92814</v>
      </c>
      <c r="G58" s="2">
        <v>94163</v>
      </c>
      <c r="H58" s="2">
        <v>92814</v>
      </c>
      <c r="I58" s="2">
        <v>256840</v>
      </c>
      <c r="J58" s="2">
        <v>95653</v>
      </c>
      <c r="K58" s="2">
        <v>157272</v>
      </c>
      <c r="L58" s="2">
        <v>92814</v>
      </c>
      <c r="M58" s="2">
        <v>105265</v>
      </c>
      <c r="O58" s="2">
        <f t="shared" si="0"/>
        <v>1080449</v>
      </c>
    </row>
    <row r="59" spans="2:15" x14ac:dyDescent="0.25">
      <c r="B59">
        <v>5501</v>
      </c>
      <c r="C59">
        <v>5501</v>
      </c>
      <c r="D59" t="s">
        <v>267</v>
      </c>
      <c r="E59" s="2">
        <v>606804</v>
      </c>
      <c r="F59" s="2">
        <v>606804</v>
      </c>
      <c r="G59" s="2">
        <v>595740</v>
      </c>
      <c r="H59" s="2">
        <v>606804</v>
      </c>
      <c r="I59" s="2">
        <v>1566150</v>
      </c>
      <c r="J59" s="2">
        <v>624763</v>
      </c>
      <c r="K59" s="2">
        <v>1015155</v>
      </c>
      <c r="L59" s="2">
        <v>606804</v>
      </c>
      <c r="M59" s="2">
        <v>665972</v>
      </c>
      <c r="O59" s="2">
        <f t="shared" si="0"/>
        <v>6894996</v>
      </c>
    </row>
    <row r="60" spans="2:15" x14ac:dyDescent="0.25">
      <c r="B60">
        <v>5502</v>
      </c>
      <c r="C60">
        <v>5504</v>
      </c>
      <c r="D60" t="s">
        <v>436</v>
      </c>
      <c r="E60" s="2">
        <v>399844</v>
      </c>
      <c r="F60" s="2">
        <v>399844</v>
      </c>
      <c r="G60" s="2">
        <v>392553</v>
      </c>
      <c r="H60" s="2">
        <v>399844</v>
      </c>
      <c r="I60" s="2">
        <v>1031986</v>
      </c>
      <c r="J60" s="2">
        <v>411678</v>
      </c>
      <c r="K60" s="2">
        <v>668919</v>
      </c>
      <c r="L60" s="2">
        <v>399844</v>
      </c>
      <c r="M60" s="2">
        <v>438831</v>
      </c>
      <c r="O60" s="2">
        <f t="shared" si="0"/>
        <v>4543343</v>
      </c>
    </row>
    <row r="61" spans="2:15" x14ac:dyDescent="0.25">
      <c r="B61">
        <v>5503</v>
      </c>
      <c r="C61">
        <v>5503</v>
      </c>
      <c r="D61" t="s">
        <v>117</v>
      </c>
      <c r="E61" s="2">
        <v>167560</v>
      </c>
      <c r="F61" s="2">
        <v>167560</v>
      </c>
      <c r="G61" s="2">
        <v>178451</v>
      </c>
      <c r="H61" s="2">
        <v>167560</v>
      </c>
      <c r="I61" s="2">
        <v>511749</v>
      </c>
      <c r="J61" s="2">
        <v>175172</v>
      </c>
      <c r="K61" s="2">
        <v>304154</v>
      </c>
      <c r="L61" s="2">
        <v>167560</v>
      </c>
      <c r="M61" s="2">
        <v>199489</v>
      </c>
      <c r="O61" s="2">
        <f t="shared" si="0"/>
        <v>2039255</v>
      </c>
    </row>
    <row r="62" spans="2:15" x14ac:dyDescent="0.25">
      <c r="B62">
        <v>5504</v>
      </c>
      <c r="C62">
        <v>5505</v>
      </c>
      <c r="D62" t="s">
        <v>132</v>
      </c>
      <c r="E62" s="2">
        <v>173884</v>
      </c>
      <c r="F62" s="2">
        <v>173884</v>
      </c>
      <c r="G62" s="2">
        <v>181970</v>
      </c>
      <c r="H62" s="2">
        <v>173884</v>
      </c>
      <c r="I62" s="2">
        <v>512781</v>
      </c>
      <c r="J62" s="2">
        <v>179370</v>
      </c>
      <c r="K62" s="2">
        <v>309409</v>
      </c>
      <c r="L62" s="2">
        <v>173884</v>
      </c>
      <c r="M62" s="2">
        <v>203423</v>
      </c>
      <c r="O62" s="2">
        <f t="shared" si="0"/>
        <v>2082489</v>
      </c>
    </row>
    <row r="63" spans="2:15" x14ac:dyDescent="0.25">
      <c r="B63">
        <v>5506</v>
      </c>
      <c r="C63">
        <v>5502</v>
      </c>
      <c r="D63" t="s">
        <v>197</v>
      </c>
      <c r="E63" s="2">
        <v>188541</v>
      </c>
      <c r="F63" s="2">
        <v>188541</v>
      </c>
      <c r="G63" s="2">
        <v>202101</v>
      </c>
      <c r="H63" s="2">
        <v>188541</v>
      </c>
      <c r="I63" s="2">
        <v>583247</v>
      </c>
      <c r="J63" s="2">
        <v>198387</v>
      </c>
      <c r="K63" s="2">
        <v>344463</v>
      </c>
      <c r="L63" s="2">
        <v>188541</v>
      </c>
      <c r="M63" s="2">
        <v>225927</v>
      </c>
      <c r="O63" s="2">
        <f t="shared" si="0"/>
        <v>2308289</v>
      </c>
    </row>
    <row r="64" spans="2:15" x14ac:dyDescent="0.25">
      <c r="B64">
        <v>5601</v>
      </c>
      <c r="C64">
        <v>5401</v>
      </c>
      <c r="D64" t="s">
        <v>293</v>
      </c>
      <c r="E64" s="2">
        <v>585812</v>
      </c>
      <c r="F64" s="2">
        <v>585812</v>
      </c>
      <c r="G64" s="2">
        <v>607070</v>
      </c>
      <c r="H64" s="2">
        <v>585812</v>
      </c>
      <c r="I64" s="2">
        <v>1693529</v>
      </c>
      <c r="J64" s="2">
        <v>604113</v>
      </c>
      <c r="K64" s="2">
        <v>1026496</v>
      </c>
      <c r="L64" s="2">
        <v>585812</v>
      </c>
      <c r="M64" s="2">
        <v>678637</v>
      </c>
      <c r="O64" s="2">
        <f t="shared" si="0"/>
        <v>6953093</v>
      </c>
    </row>
    <row r="65" spans="2:15" x14ac:dyDescent="0.25">
      <c r="B65">
        <v>5602</v>
      </c>
      <c r="C65">
        <v>5406</v>
      </c>
      <c r="D65" t="s">
        <v>17</v>
      </c>
      <c r="E65" s="2">
        <v>112496</v>
      </c>
      <c r="F65" s="2">
        <v>112496</v>
      </c>
      <c r="G65" s="2">
        <v>114522</v>
      </c>
      <c r="H65" s="2">
        <v>112496</v>
      </c>
      <c r="I65" s="2">
        <v>313527</v>
      </c>
      <c r="J65" s="2">
        <v>115948</v>
      </c>
      <c r="K65" s="2">
        <v>191662</v>
      </c>
      <c r="L65" s="2">
        <v>112496</v>
      </c>
      <c r="M65" s="2">
        <v>128023</v>
      </c>
      <c r="O65" s="2">
        <f t="shared" si="0"/>
        <v>1313666</v>
      </c>
    </row>
    <row r="66" spans="2:15" x14ac:dyDescent="0.25">
      <c r="B66">
        <v>5603</v>
      </c>
      <c r="C66">
        <v>5403</v>
      </c>
      <c r="D66" t="s">
        <v>44</v>
      </c>
      <c r="E66" s="2">
        <v>711201</v>
      </c>
      <c r="F66" s="2">
        <v>711201</v>
      </c>
      <c r="G66" s="2">
        <v>705866</v>
      </c>
      <c r="H66" s="2">
        <v>711201</v>
      </c>
      <c r="I66" s="2">
        <v>1878982</v>
      </c>
      <c r="J66" s="2">
        <v>732480</v>
      </c>
      <c r="K66" s="2">
        <v>1191149</v>
      </c>
      <c r="L66" s="2">
        <v>711201</v>
      </c>
      <c r="M66" s="2">
        <v>789081</v>
      </c>
      <c r="O66" s="2">
        <f t="shared" si="0"/>
        <v>8142362</v>
      </c>
    </row>
    <row r="67" spans="2:15" x14ac:dyDescent="0.25">
      <c r="B67">
        <v>5604</v>
      </c>
      <c r="C67">
        <v>5405</v>
      </c>
      <c r="D67" t="s">
        <v>100</v>
      </c>
      <c r="E67" s="2">
        <v>895528</v>
      </c>
      <c r="F67" s="2">
        <v>895528</v>
      </c>
      <c r="G67" s="2">
        <v>982686</v>
      </c>
      <c r="H67" s="2">
        <v>895528</v>
      </c>
      <c r="I67" s="2">
        <v>2899618</v>
      </c>
      <c r="J67" s="2">
        <v>964627</v>
      </c>
      <c r="K67" s="2">
        <v>1674899</v>
      </c>
      <c r="L67" s="2">
        <v>895528</v>
      </c>
      <c r="M67" s="2">
        <v>1098535</v>
      </c>
      <c r="O67" s="2">
        <f t="shared" ref="O67:O130" si="1">+SUM(E67:M67)</f>
        <v>11202477</v>
      </c>
    </row>
    <row r="68" spans="2:15" x14ac:dyDescent="0.25">
      <c r="B68">
        <v>5605</v>
      </c>
      <c r="C68">
        <v>5404</v>
      </c>
      <c r="D68" t="s">
        <v>101</v>
      </c>
      <c r="E68" s="2">
        <v>844187</v>
      </c>
      <c r="F68" s="2">
        <v>844187</v>
      </c>
      <c r="G68" s="2">
        <v>1004368</v>
      </c>
      <c r="H68" s="2">
        <v>844187</v>
      </c>
      <c r="I68" s="2">
        <v>3176895</v>
      </c>
      <c r="J68" s="2">
        <v>985910</v>
      </c>
      <c r="K68" s="2">
        <v>1711853</v>
      </c>
      <c r="L68" s="2">
        <v>844187</v>
      </c>
      <c r="M68" s="2">
        <v>1122773</v>
      </c>
      <c r="O68" s="2">
        <f t="shared" si="1"/>
        <v>11378547</v>
      </c>
    </row>
    <row r="69" spans="2:15" x14ac:dyDescent="0.25">
      <c r="B69">
        <v>5606</v>
      </c>
      <c r="C69">
        <v>5402</v>
      </c>
      <c r="D69" t="s">
        <v>323</v>
      </c>
      <c r="E69" s="2">
        <v>117775</v>
      </c>
      <c r="F69" s="2">
        <v>117775</v>
      </c>
      <c r="G69" s="2">
        <v>120305</v>
      </c>
      <c r="H69" s="2">
        <v>117775</v>
      </c>
      <c r="I69" s="2">
        <v>330561</v>
      </c>
      <c r="J69" s="2">
        <v>121402</v>
      </c>
      <c r="K69" s="2">
        <v>201740</v>
      </c>
      <c r="L69" s="2">
        <v>117775</v>
      </c>
      <c r="M69" s="2">
        <v>134488</v>
      </c>
      <c r="O69" s="2">
        <f t="shared" si="1"/>
        <v>1379596</v>
      </c>
    </row>
    <row r="70" spans="2:15" x14ac:dyDescent="0.25">
      <c r="B70">
        <v>5701</v>
      </c>
      <c r="C70">
        <v>5601</v>
      </c>
      <c r="D70" t="s">
        <v>300</v>
      </c>
      <c r="E70" s="2">
        <v>574029</v>
      </c>
      <c r="F70" s="2">
        <v>574029</v>
      </c>
      <c r="G70" s="2">
        <v>563563</v>
      </c>
      <c r="H70" s="2">
        <v>574029</v>
      </c>
      <c r="I70" s="2">
        <v>1481556</v>
      </c>
      <c r="J70" s="2">
        <v>591018</v>
      </c>
      <c r="K70" s="2">
        <v>960323</v>
      </c>
      <c r="L70" s="2">
        <v>574029</v>
      </c>
      <c r="M70" s="2">
        <v>630001</v>
      </c>
      <c r="O70" s="2">
        <f t="shared" si="1"/>
        <v>6522577</v>
      </c>
    </row>
    <row r="71" spans="2:15" x14ac:dyDescent="0.25">
      <c r="B71">
        <v>5702</v>
      </c>
      <c r="C71">
        <v>5603</v>
      </c>
      <c r="D71" t="s">
        <v>47</v>
      </c>
      <c r="E71" s="2">
        <v>158103</v>
      </c>
      <c r="F71" s="2">
        <v>158103</v>
      </c>
      <c r="G71" s="2">
        <v>164611</v>
      </c>
      <c r="H71" s="2">
        <v>158103</v>
      </c>
      <c r="I71" s="2">
        <v>461442</v>
      </c>
      <c r="J71" s="2">
        <v>163065</v>
      </c>
      <c r="K71" s="2">
        <v>279084</v>
      </c>
      <c r="L71" s="2">
        <v>158103</v>
      </c>
      <c r="M71" s="2">
        <v>184017</v>
      </c>
      <c r="O71" s="2">
        <f t="shared" si="1"/>
        <v>1884631</v>
      </c>
    </row>
    <row r="72" spans="2:15" x14ac:dyDescent="0.25">
      <c r="B72">
        <v>5703</v>
      </c>
      <c r="C72">
        <v>5606</v>
      </c>
      <c r="D72" t="s">
        <v>437</v>
      </c>
      <c r="E72" s="2">
        <v>226123</v>
      </c>
      <c r="F72" s="2">
        <v>226123</v>
      </c>
      <c r="G72" s="2">
        <v>250826</v>
      </c>
      <c r="H72" s="2">
        <v>226123</v>
      </c>
      <c r="I72" s="2">
        <v>747482</v>
      </c>
      <c r="J72" s="2">
        <v>246216</v>
      </c>
      <c r="K72" s="2">
        <v>427509</v>
      </c>
      <c r="L72" s="2">
        <v>226123</v>
      </c>
      <c r="M72" s="2">
        <v>280395</v>
      </c>
      <c r="O72" s="2">
        <f t="shared" si="1"/>
        <v>2856920</v>
      </c>
    </row>
    <row r="73" spans="2:15" x14ac:dyDescent="0.25">
      <c r="B73">
        <v>5704</v>
      </c>
      <c r="C73">
        <v>5602</v>
      </c>
      <c r="D73" t="s">
        <v>214</v>
      </c>
      <c r="E73" s="2">
        <v>101942</v>
      </c>
      <c r="F73" s="2">
        <v>101942</v>
      </c>
      <c r="G73" s="2">
        <v>104378</v>
      </c>
      <c r="H73" s="2">
        <v>101942</v>
      </c>
      <c r="I73" s="2">
        <v>287524</v>
      </c>
      <c r="J73" s="2">
        <v>105089</v>
      </c>
      <c r="K73" s="2">
        <v>175274</v>
      </c>
      <c r="L73" s="2">
        <v>101942</v>
      </c>
      <c r="M73" s="2">
        <v>116683</v>
      </c>
      <c r="O73" s="2">
        <f t="shared" si="1"/>
        <v>1196716</v>
      </c>
    </row>
    <row r="74" spans="2:15" x14ac:dyDescent="0.25">
      <c r="B74">
        <v>5705</v>
      </c>
      <c r="C74">
        <v>5604</v>
      </c>
      <c r="D74" t="s">
        <v>257</v>
      </c>
      <c r="E74" s="2">
        <v>204909</v>
      </c>
      <c r="F74" s="2">
        <v>204909</v>
      </c>
      <c r="G74" s="2">
        <v>213655</v>
      </c>
      <c r="H74" s="2">
        <v>204909</v>
      </c>
      <c r="I74" s="2">
        <v>599819</v>
      </c>
      <c r="J74" s="2">
        <v>211350</v>
      </c>
      <c r="K74" s="2">
        <v>362533</v>
      </c>
      <c r="L74" s="2">
        <v>204909</v>
      </c>
      <c r="M74" s="2">
        <v>238842</v>
      </c>
      <c r="O74" s="2">
        <f t="shared" si="1"/>
        <v>2445835</v>
      </c>
    </row>
    <row r="75" spans="2:15" x14ac:dyDescent="0.25">
      <c r="B75">
        <v>5706</v>
      </c>
      <c r="C75">
        <v>5605</v>
      </c>
      <c r="D75" t="s">
        <v>438</v>
      </c>
      <c r="E75" s="2">
        <v>155635</v>
      </c>
      <c r="F75" s="2">
        <v>155635</v>
      </c>
      <c r="G75" s="2">
        <v>171466</v>
      </c>
      <c r="H75" s="2">
        <v>155635</v>
      </c>
      <c r="I75" s="2">
        <v>507814</v>
      </c>
      <c r="J75" s="2">
        <v>168314</v>
      </c>
      <c r="K75" s="2">
        <v>292247</v>
      </c>
      <c r="L75" s="2">
        <v>155635</v>
      </c>
      <c r="M75" s="2">
        <v>191680</v>
      </c>
      <c r="O75" s="2">
        <f t="shared" si="1"/>
        <v>1954061</v>
      </c>
    </row>
    <row r="76" spans="2:15" x14ac:dyDescent="0.25">
      <c r="B76">
        <v>5801</v>
      </c>
      <c r="C76">
        <v>5304</v>
      </c>
      <c r="D76" t="s">
        <v>439</v>
      </c>
      <c r="E76" s="2">
        <v>988523</v>
      </c>
      <c r="F76" s="2">
        <v>988523</v>
      </c>
      <c r="G76" s="2">
        <v>987755</v>
      </c>
      <c r="H76" s="2">
        <v>988523</v>
      </c>
      <c r="I76" s="2">
        <v>2649448</v>
      </c>
      <c r="J76" s="2">
        <v>1018300</v>
      </c>
      <c r="K76" s="2">
        <v>1656792</v>
      </c>
      <c r="L76" s="2">
        <v>988523</v>
      </c>
      <c r="M76" s="2">
        <v>1104201</v>
      </c>
      <c r="O76" s="2">
        <f t="shared" si="1"/>
        <v>11370588</v>
      </c>
    </row>
    <row r="77" spans="2:15" x14ac:dyDescent="0.25">
      <c r="B77">
        <v>5802</v>
      </c>
      <c r="C77">
        <v>5506</v>
      </c>
      <c r="D77" t="s">
        <v>153</v>
      </c>
      <c r="E77" s="2">
        <v>377176</v>
      </c>
      <c r="F77" s="2">
        <v>377176</v>
      </c>
      <c r="G77" s="2">
        <v>370299</v>
      </c>
      <c r="H77" s="2">
        <v>377176</v>
      </c>
      <c r="I77" s="2">
        <v>973481</v>
      </c>
      <c r="J77" s="2">
        <v>388339</v>
      </c>
      <c r="K77" s="2">
        <v>630997</v>
      </c>
      <c r="L77" s="2">
        <v>377176</v>
      </c>
      <c r="M77" s="2">
        <v>413953</v>
      </c>
      <c r="O77" s="2">
        <f t="shared" si="1"/>
        <v>4285773</v>
      </c>
    </row>
    <row r="78" spans="2:15" x14ac:dyDescent="0.25">
      <c r="B78">
        <v>5803</v>
      </c>
      <c r="C78">
        <v>5507</v>
      </c>
      <c r="D78" t="s">
        <v>440</v>
      </c>
      <c r="E78" s="2">
        <v>151223</v>
      </c>
      <c r="F78" s="2">
        <v>151223</v>
      </c>
      <c r="G78" s="2">
        <v>148466</v>
      </c>
      <c r="H78" s="2">
        <v>151223</v>
      </c>
      <c r="I78" s="2">
        <v>390306</v>
      </c>
      <c r="J78" s="2">
        <v>155699</v>
      </c>
      <c r="K78" s="2">
        <v>252989</v>
      </c>
      <c r="L78" s="2">
        <v>151223</v>
      </c>
      <c r="M78" s="2">
        <v>165969</v>
      </c>
      <c r="O78" s="2">
        <f t="shared" si="1"/>
        <v>1718321</v>
      </c>
    </row>
    <row r="79" spans="2:15" x14ac:dyDescent="0.25">
      <c r="B79">
        <v>5804</v>
      </c>
      <c r="C79">
        <v>5303</v>
      </c>
      <c r="D79" t="s">
        <v>352</v>
      </c>
      <c r="E79" s="2">
        <v>935764</v>
      </c>
      <c r="F79" s="2">
        <v>935764</v>
      </c>
      <c r="G79" s="2">
        <v>918702</v>
      </c>
      <c r="H79" s="2">
        <v>935764</v>
      </c>
      <c r="I79" s="2">
        <v>2415183</v>
      </c>
      <c r="J79" s="2">
        <v>963459</v>
      </c>
      <c r="K79" s="2">
        <v>1565488</v>
      </c>
      <c r="L79" s="2">
        <v>935764</v>
      </c>
      <c r="M79" s="2">
        <v>1027008</v>
      </c>
      <c r="O79" s="2">
        <f t="shared" si="1"/>
        <v>10632896</v>
      </c>
    </row>
    <row r="80" spans="2:15" x14ac:dyDescent="0.25">
      <c r="B80">
        <v>6101</v>
      </c>
      <c r="C80">
        <v>6101</v>
      </c>
      <c r="D80" t="s">
        <v>274</v>
      </c>
      <c r="E80" s="2">
        <v>1235188</v>
      </c>
      <c r="F80" s="2">
        <v>1235188</v>
      </c>
      <c r="G80" s="2">
        <v>1270897</v>
      </c>
      <c r="H80" s="2">
        <v>1235188</v>
      </c>
      <c r="I80" s="2">
        <v>3519010</v>
      </c>
      <c r="J80" s="2">
        <v>1273500</v>
      </c>
      <c r="K80" s="2">
        <v>2140168</v>
      </c>
      <c r="L80" s="2">
        <v>1235188</v>
      </c>
      <c r="M80" s="2">
        <v>1420723</v>
      </c>
      <c r="O80" s="2">
        <f t="shared" si="1"/>
        <v>14565050</v>
      </c>
    </row>
    <row r="81" spans="2:15" x14ac:dyDescent="0.25">
      <c r="B81">
        <v>6102</v>
      </c>
      <c r="C81">
        <v>6107</v>
      </c>
      <c r="D81" t="s">
        <v>66</v>
      </c>
      <c r="E81" s="2">
        <v>135073</v>
      </c>
      <c r="F81" s="2">
        <v>135073</v>
      </c>
      <c r="G81" s="2">
        <v>132610</v>
      </c>
      <c r="H81" s="2">
        <v>135073</v>
      </c>
      <c r="I81" s="2">
        <v>348619</v>
      </c>
      <c r="J81" s="2">
        <v>139071</v>
      </c>
      <c r="K81" s="2">
        <v>225970</v>
      </c>
      <c r="L81" s="2">
        <v>135073</v>
      </c>
      <c r="M81" s="2">
        <v>148243</v>
      </c>
      <c r="O81" s="2">
        <f t="shared" si="1"/>
        <v>1534805</v>
      </c>
    </row>
    <row r="82" spans="2:15" x14ac:dyDescent="0.25">
      <c r="B82">
        <v>6103</v>
      </c>
      <c r="C82">
        <v>6116</v>
      </c>
      <c r="D82" t="s">
        <v>69</v>
      </c>
      <c r="E82" s="2">
        <v>124309</v>
      </c>
      <c r="F82" s="2">
        <v>124309</v>
      </c>
      <c r="G82" s="2">
        <v>134482</v>
      </c>
      <c r="H82" s="2">
        <v>124309</v>
      </c>
      <c r="I82" s="2">
        <v>391551</v>
      </c>
      <c r="J82" s="2">
        <v>132010</v>
      </c>
      <c r="K82" s="2">
        <v>229212</v>
      </c>
      <c r="L82" s="2">
        <v>124309</v>
      </c>
      <c r="M82" s="2">
        <v>150336</v>
      </c>
      <c r="O82" s="2">
        <f t="shared" si="1"/>
        <v>1534827</v>
      </c>
    </row>
    <row r="83" spans="2:15" x14ac:dyDescent="0.25">
      <c r="B83">
        <v>6104</v>
      </c>
      <c r="C83">
        <v>6106</v>
      </c>
      <c r="D83" t="s">
        <v>74</v>
      </c>
      <c r="E83" s="2">
        <v>234512</v>
      </c>
      <c r="F83" s="2">
        <v>234512</v>
      </c>
      <c r="G83" s="2">
        <v>249650</v>
      </c>
      <c r="H83" s="2">
        <v>234512</v>
      </c>
      <c r="I83" s="2">
        <v>715628</v>
      </c>
      <c r="J83" s="2">
        <v>245062</v>
      </c>
      <c r="K83" s="2">
        <v>425505</v>
      </c>
      <c r="L83" s="2">
        <v>234512</v>
      </c>
      <c r="M83" s="2">
        <v>279080</v>
      </c>
      <c r="O83" s="2">
        <f t="shared" si="1"/>
        <v>2852973</v>
      </c>
    </row>
    <row r="84" spans="2:15" x14ac:dyDescent="0.25">
      <c r="B84">
        <v>6105</v>
      </c>
      <c r="C84">
        <v>6105</v>
      </c>
      <c r="D84" t="s">
        <v>441</v>
      </c>
      <c r="E84" s="2">
        <v>201476</v>
      </c>
      <c r="F84" s="2">
        <v>201476</v>
      </c>
      <c r="G84" s="2">
        <v>212885</v>
      </c>
      <c r="H84" s="2">
        <v>201476</v>
      </c>
      <c r="I84" s="2">
        <v>605744</v>
      </c>
      <c r="J84" s="2">
        <v>208973</v>
      </c>
      <c r="K84" s="2">
        <v>362844</v>
      </c>
      <c r="L84" s="2">
        <v>201476</v>
      </c>
      <c r="M84" s="2">
        <v>237983</v>
      </c>
      <c r="O84" s="2">
        <f t="shared" si="1"/>
        <v>2434333</v>
      </c>
    </row>
    <row r="85" spans="2:15" x14ac:dyDescent="0.25">
      <c r="B85">
        <v>6106</v>
      </c>
      <c r="C85">
        <v>6103</v>
      </c>
      <c r="D85" t="s">
        <v>115</v>
      </c>
      <c r="E85" s="2">
        <v>276343</v>
      </c>
      <c r="F85" s="2">
        <v>276343</v>
      </c>
      <c r="G85" s="2">
        <v>287744</v>
      </c>
      <c r="H85" s="2">
        <v>276343</v>
      </c>
      <c r="I85" s="2">
        <v>806686</v>
      </c>
      <c r="J85" s="2">
        <v>285017</v>
      </c>
      <c r="K85" s="2">
        <v>487871</v>
      </c>
      <c r="L85" s="2">
        <v>276343</v>
      </c>
      <c r="M85" s="2">
        <v>321666</v>
      </c>
      <c r="O85" s="2">
        <f t="shared" si="1"/>
        <v>3294356</v>
      </c>
    </row>
    <row r="86" spans="2:15" x14ac:dyDescent="0.25">
      <c r="B86">
        <v>6107</v>
      </c>
      <c r="C86">
        <v>6109</v>
      </c>
      <c r="D86" t="s">
        <v>148</v>
      </c>
      <c r="E86" s="2">
        <v>150028</v>
      </c>
      <c r="F86" s="2">
        <v>150028</v>
      </c>
      <c r="G86" s="2">
        <v>153241</v>
      </c>
      <c r="H86" s="2">
        <v>150028</v>
      </c>
      <c r="I86" s="2">
        <v>421035</v>
      </c>
      <c r="J86" s="2">
        <v>154648</v>
      </c>
      <c r="K86" s="2">
        <v>256963</v>
      </c>
      <c r="L86" s="2">
        <v>150028</v>
      </c>
      <c r="M86" s="2">
        <v>171307</v>
      </c>
      <c r="O86" s="2">
        <f t="shared" si="1"/>
        <v>1757306</v>
      </c>
    </row>
    <row r="87" spans="2:15" x14ac:dyDescent="0.25">
      <c r="B87">
        <v>6108</v>
      </c>
      <c r="C87">
        <v>6102</v>
      </c>
      <c r="D87" t="s">
        <v>442</v>
      </c>
      <c r="E87" s="2">
        <v>159879</v>
      </c>
      <c r="F87" s="2">
        <v>159879</v>
      </c>
      <c r="G87" s="2">
        <v>161377</v>
      </c>
      <c r="H87" s="2">
        <v>159879</v>
      </c>
      <c r="I87" s="2">
        <v>437728</v>
      </c>
      <c r="J87" s="2">
        <v>164744</v>
      </c>
      <c r="K87" s="2">
        <v>268719</v>
      </c>
      <c r="L87" s="2">
        <v>159879</v>
      </c>
      <c r="M87" s="2">
        <v>180401</v>
      </c>
      <c r="O87" s="2">
        <f t="shared" si="1"/>
        <v>1852485</v>
      </c>
    </row>
    <row r="88" spans="2:15" x14ac:dyDescent="0.25">
      <c r="B88">
        <v>6109</v>
      </c>
      <c r="C88">
        <v>6115</v>
      </c>
      <c r="D88" t="s">
        <v>178</v>
      </c>
      <c r="E88" s="2">
        <v>177730</v>
      </c>
      <c r="F88" s="2">
        <v>177730</v>
      </c>
      <c r="G88" s="2">
        <v>184874</v>
      </c>
      <c r="H88" s="2">
        <v>177730</v>
      </c>
      <c r="I88" s="2">
        <v>517749</v>
      </c>
      <c r="J88" s="2">
        <v>183303</v>
      </c>
      <c r="K88" s="2">
        <v>313274</v>
      </c>
      <c r="L88" s="2">
        <v>177730</v>
      </c>
      <c r="M88" s="2">
        <v>206669</v>
      </c>
      <c r="O88" s="2">
        <f t="shared" si="1"/>
        <v>2116789</v>
      </c>
    </row>
    <row r="89" spans="2:15" x14ac:dyDescent="0.25">
      <c r="B89">
        <v>6110</v>
      </c>
      <c r="C89">
        <v>6104</v>
      </c>
      <c r="D89" t="s">
        <v>443</v>
      </c>
      <c r="E89" s="2">
        <v>153679</v>
      </c>
      <c r="F89" s="2">
        <v>153679</v>
      </c>
      <c r="G89" s="2">
        <v>154704</v>
      </c>
      <c r="H89" s="2">
        <v>153679</v>
      </c>
      <c r="I89" s="2">
        <v>418397</v>
      </c>
      <c r="J89" s="2">
        <v>158343</v>
      </c>
      <c r="K89" s="2">
        <v>257772</v>
      </c>
      <c r="L89" s="2">
        <v>153679</v>
      </c>
      <c r="M89" s="2">
        <v>172942</v>
      </c>
      <c r="O89" s="2">
        <f t="shared" si="1"/>
        <v>1776874</v>
      </c>
    </row>
    <row r="90" spans="2:15" x14ac:dyDescent="0.25">
      <c r="B90">
        <v>6111</v>
      </c>
      <c r="C90">
        <v>6114</v>
      </c>
      <c r="D90" t="s">
        <v>201</v>
      </c>
      <c r="E90" s="2">
        <v>117574</v>
      </c>
      <c r="F90" s="2">
        <v>117574</v>
      </c>
      <c r="G90" s="2">
        <v>117867</v>
      </c>
      <c r="H90" s="2">
        <v>117574</v>
      </c>
      <c r="I90" s="2">
        <v>317306</v>
      </c>
      <c r="J90" s="2">
        <v>121127</v>
      </c>
      <c r="K90" s="2">
        <v>197125</v>
      </c>
      <c r="L90" s="2">
        <v>117574</v>
      </c>
      <c r="M90" s="2">
        <v>131762</v>
      </c>
      <c r="O90" s="2">
        <f t="shared" si="1"/>
        <v>1355483</v>
      </c>
    </row>
    <row r="91" spans="2:15" x14ac:dyDescent="0.25">
      <c r="B91">
        <v>6112</v>
      </c>
      <c r="C91">
        <v>6108</v>
      </c>
      <c r="D91" t="s">
        <v>229</v>
      </c>
      <c r="E91" s="2">
        <v>151140</v>
      </c>
      <c r="F91" s="2">
        <v>151140</v>
      </c>
      <c r="G91" s="2">
        <v>165923</v>
      </c>
      <c r="H91" s="2">
        <v>151140</v>
      </c>
      <c r="I91" s="2">
        <v>489788</v>
      </c>
      <c r="J91" s="2">
        <v>162873</v>
      </c>
      <c r="K91" s="2">
        <v>282800</v>
      </c>
      <c r="L91" s="2">
        <v>151140</v>
      </c>
      <c r="M91" s="2">
        <v>185484</v>
      </c>
      <c r="O91" s="2">
        <f t="shared" si="1"/>
        <v>1891428</v>
      </c>
    </row>
    <row r="92" spans="2:15" x14ac:dyDescent="0.25">
      <c r="B92">
        <v>6113</v>
      </c>
      <c r="C92">
        <v>6111</v>
      </c>
      <c r="D92" t="s">
        <v>231</v>
      </c>
      <c r="E92" s="2">
        <v>192809</v>
      </c>
      <c r="F92" s="2">
        <v>192809</v>
      </c>
      <c r="G92" s="2">
        <v>230047</v>
      </c>
      <c r="H92" s="2">
        <v>192809</v>
      </c>
      <c r="I92" s="2">
        <v>729302</v>
      </c>
      <c r="J92" s="2">
        <v>225819</v>
      </c>
      <c r="K92" s="2">
        <v>392094</v>
      </c>
      <c r="L92" s="2">
        <v>192809</v>
      </c>
      <c r="M92" s="2">
        <v>257167</v>
      </c>
      <c r="O92" s="2">
        <f t="shared" si="1"/>
        <v>2605665</v>
      </c>
    </row>
    <row r="93" spans="2:15" x14ac:dyDescent="0.25">
      <c r="B93">
        <v>6114</v>
      </c>
      <c r="C93">
        <v>6117</v>
      </c>
      <c r="D93" t="s">
        <v>270</v>
      </c>
      <c r="E93" s="2">
        <v>155910</v>
      </c>
      <c r="F93" s="2">
        <v>155910</v>
      </c>
      <c r="G93" s="2">
        <v>164103</v>
      </c>
      <c r="H93" s="2">
        <v>155910</v>
      </c>
      <c r="I93" s="2">
        <v>465137</v>
      </c>
      <c r="J93" s="2">
        <v>161088</v>
      </c>
      <c r="K93" s="2">
        <v>279699</v>
      </c>
      <c r="L93" s="2">
        <v>155910</v>
      </c>
      <c r="M93" s="2">
        <v>183450</v>
      </c>
      <c r="O93" s="2">
        <f t="shared" si="1"/>
        <v>1877117</v>
      </c>
    </row>
    <row r="94" spans="2:15" x14ac:dyDescent="0.25">
      <c r="B94">
        <v>6115</v>
      </c>
      <c r="C94">
        <v>6112</v>
      </c>
      <c r="D94" t="s">
        <v>280</v>
      </c>
      <c r="E94" s="2">
        <v>458657</v>
      </c>
      <c r="F94" s="2">
        <v>458657</v>
      </c>
      <c r="G94" s="2">
        <v>468326</v>
      </c>
      <c r="H94" s="2">
        <v>458657</v>
      </c>
      <c r="I94" s="2">
        <v>1286289</v>
      </c>
      <c r="J94" s="2">
        <v>472775</v>
      </c>
      <c r="K94" s="2">
        <v>785165</v>
      </c>
      <c r="L94" s="2">
        <v>458657</v>
      </c>
      <c r="M94" s="2">
        <v>523537</v>
      </c>
      <c r="O94" s="2">
        <f t="shared" si="1"/>
        <v>5370720</v>
      </c>
    </row>
    <row r="95" spans="2:15" x14ac:dyDescent="0.25">
      <c r="B95">
        <v>6116</v>
      </c>
      <c r="C95">
        <v>6113</v>
      </c>
      <c r="D95" t="s">
        <v>444</v>
      </c>
      <c r="E95" s="2">
        <v>143921</v>
      </c>
      <c r="F95" s="2">
        <v>143921</v>
      </c>
      <c r="G95" s="2">
        <v>142863</v>
      </c>
      <c r="H95" s="2">
        <v>143921</v>
      </c>
      <c r="I95" s="2">
        <v>380357</v>
      </c>
      <c r="J95" s="2">
        <v>148228</v>
      </c>
      <c r="K95" s="2">
        <v>241048</v>
      </c>
      <c r="L95" s="2">
        <v>143921</v>
      </c>
      <c r="M95" s="2">
        <v>159705</v>
      </c>
      <c r="O95" s="2">
        <f t="shared" si="1"/>
        <v>1647885</v>
      </c>
    </row>
    <row r="96" spans="2:15" x14ac:dyDescent="0.25">
      <c r="B96">
        <v>6117</v>
      </c>
      <c r="C96">
        <v>6110</v>
      </c>
      <c r="D96" t="s">
        <v>317</v>
      </c>
      <c r="E96" s="2">
        <v>435763</v>
      </c>
      <c r="F96" s="2">
        <v>435763</v>
      </c>
      <c r="G96" s="2">
        <v>446388</v>
      </c>
      <c r="H96" s="2">
        <v>435763</v>
      </c>
      <c r="I96" s="2">
        <v>1230259</v>
      </c>
      <c r="J96" s="2">
        <v>449220</v>
      </c>
      <c r="K96" s="2">
        <v>749792</v>
      </c>
      <c r="L96" s="2">
        <v>435763</v>
      </c>
      <c r="M96" s="2">
        <v>499013</v>
      </c>
      <c r="O96" s="2">
        <f t="shared" si="1"/>
        <v>5117724</v>
      </c>
    </row>
    <row r="97" spans="2:15" x14ac:dyDescent="0.25">
      <c r="B97">
        <v>6201</v>
      </c>
      <c r="C97">
        <v>6301</v>
      </c>
      <c r="D97" t="s">
        <v>232</v>
      </c>
      <c r="E97" s="2">
        <v>581821</v>
      </c>
      <c r="F97" s="2">
        <v>581821</v>
      </c>
      <c r="G97" s="2">
        <v>571213</v>
      </c>
      <c r="H97" s="2">
        <v>581821</v>
      </c>
      <c r="I97" s="2">
        <v>1501668</v>
      </c>
      <c r="J97" s="2">
        <v>599041</v>
      </c>
      <c r="K97" s="2">
        <v>973359</v>
      </c>
      <c r="L97" s="2">
        <v>581821</v>
      </c>
      <c r="M97" s="2">
        <v>638554</v>
      </c>
      <c r="O97" s="2">
        <f t="shared" si="1"/>
        <v>6611119</v>
      </c>
    </row>
    <row r="98" spans="2:15" x14ac:dyDescent="0.25">
      <c r="B98">
        <v>6202</v>
      </c>
      <c r="C98">
        <v>6304</v>
      </c>
      <c r="D98" t="s">
        <v>133</v>
      </c>
      <c r="E98" s="2">
        <v>93392</v>
      </c>
      <c r="F98" s="2">
        <v>93392</v>
      </c>
      <c r="G98" s="2">
        <v>95053</v>
      </c>
      <c r="H98" s="2">
        <v>93392</v>
      </c>
      <c r="I98" s="2">
        <v>260162</v>
      </c>
      <c r="J98" s="2">
        <v>96257</v>
      </c>
      <c r="K98" s="2">
        <v>159057</v>
      </c>
      <c r="L98" s="2">
        <v>93392</v>
      </c>
      <c r="M98" s="2">
        <v>106258</v>
      </c>
      <c r="O98" s="2">
        <f t="shared" si="1"/>
        <v>1090355</v>
      </c>
    </row>
    <row r="99" spans="2:15" x14ac:dyDescent="0.25">
      <c r="B99">
        <v>6203</v>
      </c>
      <c r="C99">
        <v>6303</v>
      </c>
      <c r="D99" t="s">
        <v>155</v>
      </c>
      <c r="E99" s="2">
        <v>100822</v>
      </c>
      <c r="F99" s="2">
        <v>100822</v>
      </c>
      <c r="G99" s="2">
        <v>102164</v>
      </c>
      <c r="H99" s="2">
        <v>100822</v>
      </c>
      <c r="I99" s="2">
        <v>278297</v>
      </c>
      <c r="J99" s="2">
        <v>103902</v>
      </c>
      <c r="K99" s="2">
        <v>170513</v>
      </c>
      <c r="L99" s="2">
        <v>100822</v>
      </c>
      <c r="M99" s="2">
        <v>114208</v>
      </c>
      <c r="O99" s="2">
        <f t="shared" si="1"/>
        <v>1172372</v>
      </c>
    </row>
    <row r="100" spans="2:15" x14ac:dyDescent="0.25">
      <c r="B100">
        <v>6204</v>
      </c>
      <c r="C100">
        <v>6305</v>
      </c>
      <c r="D100" t="s">
        <v>445</v>
      </c>
      <c r="E100" s="2">
        <v>106958</v>
      </c>
      <c r="F100" s="2">
        <v>106958</v>
      </c>
      <c r="G100" s="2">
        <v>108633</v>
      </c>
      <c r="H100" s="2">
        <v>106958</v>
      </c>
      <c r="I100" s="2">
        <v>296664</v>
      </c>
      <c r="J100" s="2">
        <v>110233</v>
      </c>
      <c r="K100" s="2">
        <v>181559</v>
      </c>
      <c r="L100" s="2">
        <v>106958</v>
      </c>
      <c r="M100" s="2">
        <v>121439</v>
      </c>
      <c r="O100" s="2">
        <f t="shared" si="1"/>
        <v>1246360</v>
      </c>
    </row>
    <row r="101" spans="2:15" x14ac:dyDescent="0.25">
      <c r="B101">
        <v>6205</v>
      </c>
      <c r="C101">
        <v>6302</v>
      </c>
      <c r="D101" t="s">
        <v>193</v>
      </c>
      <c r="E101" s="2">
        <v>342265</v>
      </c>
      <c r="F101" s="2">
        <v>342265</v>
      </c>
      <c r="G101" s="2">
        <v>336024</v>
      </c>
      <c r="H101" s="2">
        <v>342265</v>
      </c>
      <c r="I101" s="2">
        <v>883376</v>
      </c>
      <c r="J101" s="2">
        <v>352395</v>
      </c>
      <c r="K101" s="2">
        <v>572592</v>
      </c>
      <c r="L101" s="2">
        <v>342265</v>
      </c>
      <c r="M101" s="2">
        <v>375638</v>
      </c>
      <c r="O101" s="2">
        <f t="shared" si="1"/>
        <v>3889085</v>
      </c>
    </row>
    <row r="102" spans="2:15" x14ac:dyDescent="0.25">
      <c r="B102">
        <v>6206</v>
      </c>
      <c r="C102">
        <v>6306</v>
      </c>
      <c r="D102" t="s">
        <v>216</v>
      </c>
      <c r="E102" s="2">
        <v>184393</v>
      </c>
      <c r="F102" s="2">
        <v>184393</v>
      </c>
      <c r="G102" s="2">
        <v>181031</v>
      </c>
      <c r="H102" s="2">
        <v>184393</v>
      </c>
      <c r="I102" s="2">
        <v>475916</v>
      </c>
      <c r="J102" s="2">
        <v>189850</v>
      </c>
      <c r="K102" s="2">
        <v>308481</v>
      </c>
      <c r="L102" s="2">
        <v>184393</v>
      </c>
      <c r="M102" s="2">
        <v>202373</v>
      </c>
      <c r="O102" s="2">
        <f t="shared" si="1"/>
        <v>2095223</v>
      </c>
    </row>
    <row r="103" spans="2:15" x14ac:dyDescent="0.25">
      <c r="B103">
        <v>6301</v>
      </c>
      <c r="C103">
        <v>6201</v>
      </c>
      <c r="D103" t="s">
        <v>301</v>
      </c>
      <c r="E103" s="2">
        <v>434627</v>
      </c>
      <c r="F103" s="2">
        <v>434627</v>
      </c>
      <c r="G103" s="2">
        <v>466058</v>
      </c>
      <c r="H103" s="2">
        <v>434627</v>
      </c>
      <c r="I103" s="2">
        <v>1345487</v>
      </c>
      <c r="J103" s="2">
        <v>457494</v>
      </c>
      <c r="K103" s="2">
        <v>794354</v>
      </c>
      <c r="L103" s="2">
        <v>434627</v>
      </c>
      <c r="M103" s="2">
        <v>521002</v>
      </c>
      <c r="O103" s="2">
        <f t="shared" si="1"/>
        <v>5322903</v>
      </c>
    </row>
    <row r="104" spans="2:15" x14ac:dyDescent="0.25">
      <c r="B104">
        <v>6302</v>
      </c>
      <c r="C104">
        <v>6209</v>
      </c>
      <c r="D104" t="s">
        <v>446</v>
      </c>
      <c r="E104" s="2">
        <v>191340</v>
      </c>
      <c r="F104" s="2">
        <v>191340</v>
      </c>
      <c r="G104" s="2">
        <v>199020</v>
      </c>
      <c r="H104" s="2">
        <v>191340</v>
      </c>
      <c r="I104" s="2">
        <v>557333</v>
      </c>
      <c r="J104" s="2">
        <v>197340</v>
      </c>
      <c r="K104" s="2">
        <v>337234</v>
      </c>
      <c r="L104" s="2">
        <v>191340</v>
      </c>
      <c r="M104" s="2">
        <v>222482</v>
      </c>
      <c r="O104" s="2">
        <f t="shared" si="1"/>
        <v>2278769</v>
      </c>
    </row>
    <row r="105" spans="2:15" x14ac:dyDescent="0.25">
      <c r="B105">
        <v>6303</v>
      </c>
      <c r="C105">
        <v>6202</v>
      </c>
      <c r="D105" t="s">
        <v>59</v>
      </c>
      <c r="E105" s="2">
        <v>325803</v>
      </c>
      <c r="F105" s="2">
        <v>325803</v>
      </c>
      <c r="G105" s="2">
        <v>365520</v>
      </c>
      <c r="H105" s="2">
        <v>325803</v>
      </c>
      <c r="I105" s="2">
        <v>1100438</v>
      </c>
      <c r="J105" s="2">
        <v>358803</v>
      </c>
      <c r="K105" s="2">
        <v>622996</v>
      </c>
      <c r="L105" s="2">
        <v>325803</v>
      </c>
      <c r="M105" s="2">
        <v>408612</v>
      </c>
      <c r="O105" s="2">
        <f t="shared" si="1"/>
        <v>4159581</v>
      </c>
    </row>
    <row r="106" spans="2:15" x14ac:dyDescent="0.25">
      <c r="B106">
        <v>6304</v>
      </c>
      <c r="C106">
        <v>6206</v>
      </c>
      <c r="D106" t="s">
        <v>161</v>
      </c>
      <c r="E106" s="2">
        <v>115014</v>
      </c>
      <c r="F106" s="2">
        <v>115014</v>
      </c>
      <c r="G106" s="2">
        <v>117148</v>
      </c>
      <c r="H106" s="2">
        <v>115014</v>
      </c>
      <c r="I106" s="2">
        <v>320900</v>
      </c>
      <c r="J106" s="2">
        <v>118546</v>
      </c>
      <c r="K106" s="2">
        <v>196117</v>
      </c>
      <c r="L106" s="2">
        <v>115014</v>
      </c>
      <c r="M106" s="2">
        <v>130958</v>
      </c>
      <c r="O106" s="2">
        <f t="shared" si="1"/>
        <v>1343725</v>
      </c>
    </row>
    <row r="107" spans="2:15" x14ac:dyDescent="0.25">
      <c r="B107">
        <v>6305</v>
      </c>
      <c r="C107">
        <v>6203</v>
      </c>
      <c r="D107" t="s">
        <v>192</v>
      </c>
      <c r="E107" s="2">
        <v>181117</v>
      </c>
      <c r="F107" s="2">
        <v>181117</v>
      </c>
      <c r="G107" s="2">
        <v>189907</v>
      </c>
      <c r="H107" s="2">
        <v>181117</v>
      </c>
      <c r="I107" s="2">
        <v>536200</v>
      </c>
      <c r="J107" s="2">
        <v>186842</v>
      </c>
      <c r="K107" s="2">
        <v>323255</v>
      </c>
      <c r="L107" s="2">
        <v>181117</v>
      </c>
      <c r="M107" s="2">
        <v>212295</v>
      </c>
      <c r="O107" s="2">
        <f t="shared" si="1"/>
        <v>2172967</v>
      </c>
    </row>
    <row r="108" spans="2:15" x14ac:dyDescent="0.25">
      <c r="B108">
        <v>6306</v>
      </c>
      <c r="C108">
        <v>6207</v>
      </c>
      <c r="D108" t="s">
        <v>212</v>
      </c>
      <c r="E108" s="2">
        <v>118848</v>
      </c>
      <c r="F108" s="2">
        <v>118848</v>
      </c>
      <c r="G108" s="2">
        <v>121528</v>
      </c>
      <c r="H108" s="2">
        <v>118848</v>
      </c>
      <c r="I108" s="2">
        <v>334295</v>
      </c>
      <c r="J108" s="2">
        <v>122512</v>
      </c>
      <c r="K108" s="2">
        <v>203916</v>
      </c>
      <c r="L108" s="2">
        <v>118848</v>
      </c>
      <c r="M108" s="2">
        <v>135854</v>
      </c>
      <c r="O108" s="2">
        <f t="shared" si="1"/>
        <v>1393497</v>
      </c>
    </row>
    <row r="109" spans="2:15" x14ac:dyDescent="0.25">
      <c r="B109">
        <v>6307</v>
      </c>
      <c r="C109">
        <v>6208</v>
      </c>
      <c r="D109" t="s">
        <v>226</v>
      </c>
      <c r="E109" s="2">
        <v>126638</v>
      </c>
      <c r="F109" s="2">
        <v>126638</v>
      </c>
      <c r="G109" s="2">
        <v>124628</v>
      </c>
      <c r="H109" s="2">
        <v>126638</v>
      </c>
      <c r="I109" s="2">
        <v>328548</v>
      </c>
      <c r="J109" s="2">
        <v>130395</v>
      </c>
      <c r="K109" s="2">
        <v>211911</v>
      </c>
      <c r="L109" s="2">
        <v>126638</v>
      </c>
      <c r="M109" s="2">
        <v>139320</v>
      </c>
      <c r="O109" s="2">
        <f t="shared" si="1"/>
        <v>1441354</v>
      </c>
    </row>
    <row r="110" spans="2:15" x14ac:dyDescent="0.25">
      <c r="B110">
        <v>6308</v>
      </c>
      <c r="C110">
        <v>6204</v>
      </c>
      <c r="D110" t="s">
        <v>236</v>
      </c>
      <c r="E110" s="2">
        <v>120310</v>
      </c>
      <c r="F110" s="2">
        <v>120310</v>
      </c>
      <c r="G110" s="2">
        <v>133383</v>
      </c>
      <c r="H110" s="2">
        <v>120310</v>
      </c>
      <c r="I110" s="2">
        <v>397300</v>
      </c>
      <c r="J110" s="2">
        <v>130931</v>
      </c>
      <c r="K110" s="2">
        <v>227338</v>
      </c>
      <c r="L110" s="2">
        <v>120310</v>
      </c>
      <c r="M110" s="2">
        <v>149107</v>
      </c>
      <c r="O110" s="2">
        <f t="shared" si="1"/>
        <v>1519299</v>
      </c>
    </row>
    <row r="111" spans="2:15" x14ac:dyDescent="0.25">
      <c r="B111">
        <v>6309</v>
      </c>
      <c r="C111">
        <v>6214</v>
      </c>
      <c r="D111" t="s">
        <v>251</v>
      </c>
      <c r="E111" s="2">
        <v>97889</v>
      </c>
      <c r="F111" s="2">
        <v>97889</v>
      </c>
      <c r="G111" s="2">
        <v>99175</v>
      </c>
      <c r="H111" s="2">
        <v>97889</v>
      </c>
      <c r="I111" s="2">
        <v>270104</v>
      </c>
      <c r="J111" s="2">
        <v>100879</v>
      </c>
      <c r="K111" s="2">
        <v>165507</v>
      </c>
      <c r="L111" s="2">
        <v>97889</v>
      </c>
      <c r="M111" s="2">
        <v>110866</v>
      </c>
      <c r="O111" s="2">
        <f t="shared" si="1"/>
        <v>1138087</v>
      </c>
    </row>
    <row r="112" spans="2:15" x14ac:dyDescent="0.25">
      <c r="B112">
        <v>6310</v>
      </c>
      <c r="C112">
        <v>6205</v>
      </c>
      <c r="D112" t="s">
        <v>319</v>
      </c>
      <c r="E112" s="2">
        <v>252767</v>
      </c>
      <c r="F112" s="2">
        <v>252767</v>
      </c>
      <c r="G112" s="2">
        <v>286926</v>
      </c>
      <c r="H112" s="2">
        <v>252767</v>
      </c>
      <c r="I112" s="2">
        <v>872765</v>
      </c>
      <c r="J112" s="2">
        <v>281653</v>
      </c>
      <c r="K112" s="2">
        <v>489039</v>
      </c>
      <c r="L112" s="2">
        <v>252767</v>
      </c>
      <c r="M112" s="2">
        <v>320751</v>
      </c>
      <c r="O112" s="2">
        <f t="shared" si="1"/>
        <v>3262202</v>
      </c>
    </row>
    <row r="113" spans="2:15" x14ac:dyDescent="0.25">
      <c r="B113">
        <v>7101</v>
      </c>
      <c r="C113">
        <v>7201</v>
      </c>
      <c r="D113" t="s">
        <v>327</v>
      </c>
      <c r="E113" s="2">
        <v>1156587</v>
      </c>
      <c r="F113" s="2">
        <v>1156587</v>
      </c>
      <c r="G113" s="2">
        <v>1179496</v>
      </c>
      <c r="H113" s="2">
        <v>1156587</v>
      </c>
      <c r="I113" s="2">
        <v>3235236</v>
      </c>
      <c r="J113" s="2">
        <v>1192144</v>
      </c>
      <c r="K113" s="2">
        <v>1976020</v>
      </c>
      <c r="L113" s="2">
        <v>1156587</v>
      </c>
      <c r="M113" s="2">
        <v>1318547</v>
      </c>
      <c r="O113" s="2">
        <f t="shared" si="1"/>
        <v>13527791</v>
      </c>
    </row>
    <row r="114" spans="2:15" x14ac:dyDescent="0.25">
      <c r="B114">
        <v>7102</v>
      </c>
      <c r="C114">
        <v>7208</v>
      </c>
      <c r="D114" t="s">
        <v>447</v>
      </c>
      <c r="E114" s="2">
        <v>594654</v>
      </c>
      <c r="F114" s="2">
        <v>594654</v>
      </c>
      <c r="G114" s="2">
        <v>607511</v>
      </c>
      <c r="H114" s="2">
        <v>594654</v>
      </c>
      <c r="I114" s="2">
        <v>1669510</v>
      </c>
      <c r="J114" s="2">
        <v>612968</v>
      </c>
      <c r="K114" s="2">
        <v>1018825</v>
      </c>
      <c r="L114" s="2">
        <v>594654</v>
      </c>
      <c r="M114" s="2">
        <v>679130</v>
      </c>
      <c r="O114" s="2">
        <f t="shared" si="1"/>
        <v>6966560</v>
      </c>
    </row>
    <row r="115" spans="2:15" x14ac:dyDescent="0.25">
      <c r="B115">
        <v>7103</v>
      </c>
      <c r="C115">
        <v>7207</v>
      </c>
      <c r="D115" t="s">
        <v>92</v>
      </c>
      <c r="E115" s="2">
        <v>188180</v>
      </c>
      <c r="F115" s="2">
        <v>188180</v>
      </c>
      <c r="G115" s="2">
        <v>223515</v>
      </c>
      <c r="H115" s="2">
        <v>188180</v>
      </c>
      <c r="I115" s="2">
        <v>706057</v>
      </c>
      <c r="J115" s="2">
        <v>219407</v>
      </c>
      <c r="K115" s="2">
        <v>380960</v>
      </c>
      <c r="L115" s="2">
        <v>188180</v>
      </c>
      <c r="M115" s="2">
        <v>249865</v>
      </c>
      <c r="O115" s="2">
        <f t="shared" si="1"/>
        <v>2532524</v>
      </c>
    </row>
    <row r="116" spans="2:15" x14ac:dyDescent="0.25">
      <c r="B116">
        <v>7104</v>
      </c>
      <c r="C116">
        <v>7209</v>
      </c>
      <c r="D116" t="s">
        <v>102</v>
      </c>
      <c r="E116" s="2">
        <v>142461</v>
      </c>
      <c r="F116" s="2">
        <v>142461</v>
      </c>
      <c r="G116" s="2">
        <v>158116</v>
      </c>
      <c r="H116" s="2">
        <v>142461</v>
      </c>
      <c r="I116" s="2">
        <v>471450</v>
      </c>
      <c r="J116" s="2">
        <v>155211</v>
      </c>
      <c r="K116" s="2">
        <v>269495</v>
      </c>
      <c r="L116" s="2">
        <v>142461</v>
      </c>
      <c r="M116" s="2">
        <v>176756</v>
      </c>
      <c r="O116" s="2">
        <f t="shared" si="1"/>
        <v>1800872</v>
      </c>
    </row>
    <row r="117" spans="2:15" x14ac:dyDescent="0.25">
      <c r="B117">
        <v>7105</v>
      </c>
      <c r="C117">
        <v>7206</v>
      </c>
      <c r="D117" t="s">
        <v>183</v>
      </c>
      <c r="E117" s="2">
        <v>500893</v>
      </c>
      <c r="F117" s="2">
        <v>500893</v>
      </c>
      <c r="G117" s="2">
        <v>529707</v>
      </c>
      <c r="H117" s="2">
        <v>500893</v>
      </c>
      <c r="I117" s="2">
        <v>1508505</v>
      </c>
      <c r="J117" s="2">
        <v>519972</v>
      </c>
      <c r="K117" s="2">
        <v>902836</v>
      </c>
      <c r="L117" s="2">
        <v>500893</v>
      </c>
      <c r="M117" s="2">
        <v>592154</v>
      </c>
      <c r="O117" s="2">
        <f t="shared" si="1"/>
        <v>6056746</v>
      </c>
    </row>
    <row r="118" spans="2:15" x14ac:dyDescent="0.25">
      <c r="B118">
        <v>7106</v>
      </c>
      <c r="C118">
        <v>7203</v>
      </c>
      <c r="D118" t="s">
        <v>219</v>
      </c>
      <c r="E118" s="2">
        <v>119122</v>
      </c>
      <c r="F118" s="2">
        <v>119122</v>
      </c>
      <c r="G118" s="2">
        <v>121861</v>
      </c>
      <c r="H118" s="2">
        <v>119122</v>
      </c>
      <c r="I118" s="2">
        <v>335371</v>
      </c>
      <c r="J118" s="2">
        <v>122796</v>
      </c>
      <c r="K118" s="2">
        <v>204528</v>
      </c>
      <c r="L118" s="2">
        <v>119122</v>
      </c>
      <c r="M118" s="2">
        <v>136228</v>
      </c>
      <c r="O118" s="2">
        <f t="shared" si="1"/>
        <v>1397272</v>
      </c>
    </row>
    <row r="119" spans="2:15" x14ac:dyDescent="0.25">
      <c r="B119">
        <v>7107</v>
      </c>
      <c r="C119">
        <v>7205</v>
      </c>
      <c r="D119" t="s">
        <v>224</v>
      </c>
      <c r="E119" s="2">
        <v>122455</v>
      </c>
      <c r="F119" s="2">
        <v>122455</v>
      </c>
      <c r="G119" s="2">
        <v>126459</v>
      </c>
      <c r="H119" s="2">
        <v>122455</v>
      </c>
      <c r="I119" s="2">
        <v>351509</v>
      </c>
      <c r="J119" s="2">
        <v>126267</v>
      </c>
      <c r="K119" s="2">
        <v>213407</v>
      </c>
      <c r="L119" s="2">
        <v>122455</v>
      </c>
      <c r="M119" s="2">
        <v>141367</v>
      </c>
      <c r="O119" s="2">
        <f t="shared" si="1"/>
        <v>1448829</v>
      </c>
    </row>
    <row r="120" spans="2:15" x14ac:dyDescent="0.25">
      <c r="B120">
        <v>7108</v>
      </c>
      <c r="C120">
        <v>7204</v>
      </c>
      <c r="D120" t="s">
        <v>448</v>
      </c>
      <c r="E120" s="2">
        <v>133397</v>
      </c>
      <c r="F120" s="2">
        <v>133397</v>
      </c>
      <c r="G120" s="2">
        <v>136785</v>
      </c>
      <c r="H120" s="2">
        <v>133397</v>
      </c>
      <c r="I120" s="2">
        <v>377379</v>
      </c>
      <c r="J120" s="2">
        <v>137521</v>
      </c>
      <c r="K120" s="2">
        <v>229889</v>
      </c>
      <c r="L120" s="2">
        <v>133397</v>
      </c>
      <c r="M120" s="2">
        <v>152910</v>
      </c>
      <c r="O120" s="2">
        <f t="shared" si="1"/>
        <v>1568072</v>
      </c>
    </row>
    <row r="121" spans="2:15" x14ac:dyDescent="0.25">
      <c r="B121">
        <v>7109</v>
      </c>
      <c r="C121">
        <v>7202</v>
      </c>
      <c r="D121" t="s">
        <v>296</v>
      </c>
      <c r="E121" s="2">
        <v>467160</v>
      </c>
      <c r="F121" s="2">
        <v>467160</v>
      </c>
      <c r="G121" s="2">
        <v>494282</v>
      </c>
      <c r="H121" s="2">
        <v>467160</v>
      </c>
      <c r="I121" s="2">
        <v>1408326</v>
      </c>
      <c r="J121" s="2">
        <v>485198</v>
      </c>
      <c r="K121" s="2">
        <v>842457</v>
      </c>
      <c r="L121" s="2">
        <v>467160</v>
      </c>
      <c r="M121" s="2">
        <v>552552</v>
      </c>
      <c r="O121" s="2">
        <f t="shared" si="1"/>
        <v>5651455</v>
      </c>
    </row>
    <row r="122" spans="2:15" x14ac:dyDescent="0.25">
      <c r="B122">
        <v>7110</v>
      </c>
      <c r="C122">
        <v>7210</v>
      </c>
      <c r="D122" t="s">
        <v>314</v>
      </c>
      <c r="E122" s="2">
        <v>135055</v>
      </c>
      <c r="F122" s="2">
        <v>135055</v>
      </c>
      <c r="G122" s="2">
        <v>157316</v>
      </c>
      <c r="H122" s="2">
        <v>135055</v>
      </c>
      <c r="I122" s="2">
        <v>489115</v>
      </c>
      <c r="J122" s="2">
        <v>154424</v>
      </c>
      <c r="K122" s="2">
        <v>268130</v>
      </c>
      <c r="L122" s="2">
        <v>135055</v>
      </c>
      <c r="M122" s="2">
        <v>175862</v>
      </c>
      <c r="O122" s="2">
        <f t="shared" si="1"/>
        <v>1785067</v>
      </c>
    </row>
    <row r="123" spans="2:15" x14ac:dyDescent="0.25">
      <c r="B123">
        <v>7201</v>
      </c>
      <c r="C123">
        <v>7401</v>
      </c>
      <c r="D123" t="s">
        <v>48</v>
      </c>
      <c r="E123" s="2">
        <v>481816</v>
      </c>
      <c r="F123" s="2">
        <v>481816</v>
      </c>
      <c r="G123" s="2">
        <v>525182</v>
      </c>
      <c r="H123" s="2">
        <v>481816</v>
      </c>
      <c r="I123" s="2">
        <v>1540013</v>
      </c>
      <c r="J123" s="2">
        <v>515530</v>
      </c>
      <c r="K123" s="2">
        <v>895124</v>
      </c>
      <c r="L123" s="2">
        <v>481816</v>
      </c>
      <c r="M123" s="2">
        <v>587096</v>
      </c>
      <c r="O123" s="2">
        <f t="shared" si="1"/>
        <v>5990209</v>
      </c>
    </row>
    <row r="124" spans="2:15" x14ac:dyDescent="0.25">
      <c r="B124">
        <v>7202</v>
      </c>
      <c r="C124">
        <v>7403</v>
      </c>
      <c r="D124" t="s">
        <v>53</v>
      </c>
      <c r="E124" s="2">
        <v>182200</v>
      </c>
      <c r="F124" s="2">
        <v>182200</v>
      </c>
      <c r="G124" s="2">
        <v>205562</v>
      </c>
      <c r="H124" s="2">
        <v>182200</v>
      </c>
      <c r="I124" s="2">
        <v>621942</v>
      </c>
      <c r="J124" s="2">
        <v>201784</v>
      </c>
      <c r="K124" s="2">
        <v>350362</v>
      </c>
      <c r="L124" s="2">
        <v>182200</v>
      </c>
      <c r="M124" s="2">
        <v>229795</v>
      </c>
      <c r="O124" s="2">
        <f t="shared" si="1"/>
        <v>2338245</v>
      </c>
    </row>
    <row r="125" spans="2:15" x14ac:dyDescent="0.25">
      <c r="B125">
        <v>7203</v>
      </c>
      <c r="C125">
        <v>7402</v>
      </c>
      <c r="D125" t="s">
        <v>220</v>
      </c>
      <c r="E125" s="2">
        <v>426828</v>
      </c>
      <c r="F125" s="2">
        <v>426828</v>
      </c>
      <c r="G125" s="2">
        <v>432241</v>
      </c>
      <c r="H125" s="2">
        <v>426828</v>
      </c>
      <c r="I125" s="2">
        <v>1176642</v>
      </c>
      <c r="J125" s="2">
        <v>439858</v>
      </c>
      <c r="K125" s="2">
        <v>721154</v>
      </c>
      <c r="L125" s="2">
        <v>426828</v>
      </c>
      <c r="M125" s="2">
        <v>483198</v>
      </c>
      <c r="O125" s="2">
        <f t="shared" si="1"/>
        <v>4960405</v>
      </c>
    </row>
    <row r="126" spans="2:15" x14ac:dyDescent="0.25">
      <c r="B126">
        <v>7301</v>
      </c>
      <c r="C126">
        <v>7101</v>
      </c>
      <c r="D126" t="s">
        <v>449</v>
      </c>
      <c r="E126" s="2">
        <v>837133</v>
      </c>
      <c r="F126" s="2">
        <v>837133</v>
      </c>
      <c r="G126" s="2">
        <v>881119</v>
      </c>
      <c r="H126" s="2">
        <v>837133</v>
      </c>
      <c r="I126" s="2">
        <v>2497434</v>
      </c>
      <c r="J126" s="2">
        <v>864926</v>
      </c>
      <c r="K126" s="2">
        <v>1501787</v>
      </c>
      <c r="L126" s="2">
        <v>837133</v>
      </c>
      <c r="M126" s="2">
        <v>984994</v>
      </c>
      <c r="O126" s="2">
        <f t="shared" si="1"/>
        <v>10078792</v>
      </c>
    </row>
    <row r="127" spans="2:15" x14ac:dyDescent="0.25">
      <c r="B127">
        <v>7302</v>
      </c>
      <c r="C127">
        <v>7107</v>
      </c>
      <c r="D127" t="s">
        <v>450</v>
      </c>
      <c r="E127" s="2">
        <v>136739</v>
      </c>
      <c r="F127" s="2">
        <v>136739</v>
      </c>
      <c r="G127" s="2">
        <v>161269</v>
      </c>
      <c r="H127" s="2">
        <v>136739</v>
      </c>
      <c r="I127" s="2">
        <v>506534</v>
      </c>
      <c r="J127" s="2">
        <v>158305</v>
      </c>
      <c r="K127" s="2">
        <v>274868</v>
      </c>
      <c r="L127" s="2">
        <v>136739</v>
      </c>
      <c r="M127" s="2">
        <v>180281</v>
      </c>
      <c r="O127" s="2">
        <f t="shared" si="1"/>
        <v>1828213</v>
      </c>
    </row>
    <row r="128" spans="2:15" x14ac:dyDescent="0.25">
      <c r="B128">
        <v>7303</v>
      </c>
      <c r="C128">
        <v>7105</v>
      </c>
      <c r="D128" t="s">
        <v>451</v>
      </c>
      <c r="E128" s="2">
        <v>257252</v>
      </c>
      <c r="F128" s="2">
        <v>257252</v>
      </c>
      <c r="G128" s="2">
        <v>282165</v>
      </c>
      <c r="H128" s="2">
        <v>257252</v>
      </c>
      <c r="I128" s="2">
        <v>832247</v>
      </c>
      <c r="J128" s="2">
        <v>276979</v>
      </c>
      <c r="K128" s="2">
        <v>480924</v>
      </c>
      <c r="L128" s="2">
        <v>257252</v>
      </c>
      <c r="M128" s="2">
        <v>315430</v>
      </c>
      <c r="O128" s="2">
        <f t="shared" si="1"/>
        <v>3216753</v>
      </c>
    </row>
    <row r="129" spans="2:15" x14ac:dyDescent="0.25">
      <c r="B129">
        <v>7304</v>
      </c>
      <c r="C129">
        <v>7108</v>
      </c>
      <c r="D129" t="s">
        <v>188</v>
      </c>
      <c r="E129" s="2">
        <v>496060</v>
      </c>
      <c r="F129" s="2">
        <v>496060</v>
      </c>
      <c r="G129" s="2">
        <v>492570</v>
      </c>
      <c r="H129" s="2">
        <v>496060</v>
      </c>
      <c r="I129" s="2">
        <v>1311898</v>
      </c>
      <c r="J129" s="2">
        <v>510909</v>
      </c>
      <c r="K129" s="2">
        <v>830862</v>
      </c>
      <c r="L129" s="2">
        <v>496060</v>
      </c>
      <c r="M129" s="2">
        <v>550639</v>
      </c>
      <c r="O129" s="2">
        <f t="shared" si="1"/>
        <v>5681118</v>
      </c>
    </row>
    <row r="130" spans="2:15" x14ac:dyDescent="0.25">
      <c r="B130">
        <v>7305</v>
      </c>
      <c r="C130">
        <v>7104</v>
      </c>
      <c r="D130" t="s">
        <v>276</v>
      </c>
      <c r="E130" s="2">
        <v>137702</v>
      </c>
      <c r="F130" s="2">
        <v>137702</v>
      </c>
      <c r="G130" s="2">
        <v>148562</v>
      </c>
      <c r="H130" s="2">
        <v>137702</v>
      </c>
      <c r="I130" s="2">
        <v>431413</v>
      </c>
      <c r="J130" s="2">
        <v>145832</v>
      </c>
      <c r="K130" s="2">
        <v>253210</v>
      </c>
      <c r="L130" s="2">
        <v>137702</v>
      </c>
      <c r="M130" s="2">
        <v>166076</v>
      </c>
      <c r="O130" s="2">
        <f t="shared" si="1"/>
        <v>1695901</v>
      </c>
    </row>
    <row r="131" spans="2:15" x14ac:dyDescent="0.25">
      <c r="B131">
        <v>7306</v>
      </c>
      <c r="C131">
        <v>7103</v>
      </c>
      <c r="D131" t="s">
        <v>290</v>
      </c>
      <c r="E131" s="2">
        <v>135100</v>
      </c>
      <c r="F131" s="2">
        <v>135100</v>
      </c>
      <c r="G131" s="2">
        <v>138428</v>
      </c>
      <c r="H131" s="2">
        <v>135100</v>
      </c>
      <c r="I131" s="2">
        <v>381611</v>
      </c>
      <c r="J131" s="2">
        <v>139273</v>
      </c>
      <c r="K131" s="2">
        <v>232549</v>
      </c>
      <c r="L131" s="2">
        <v>135100</v>
      </c>
      <c r="M131" s="2">
        <v>154747</v>
      </c>
      <c r="O131" s="2">
        <f t="shared" ref="O131:O194" si="2">+SUM(E131:M131)</f>
        <v>1587008</v>
      </c>
    </row>
    <row r="132" spans="2:15" x14ac:dyDescent="0.25">
      <c r="B132">
        <v>7307</v>
      </c>
      <c r="C132">
        <v>7109</v>
      </c>
      <c r="D132" t="s">
        <v>291</v>
      </c>
      <c r="E132" s="2">
        <v>152687</v>
      </c>
      <c r="F132" s="2">
        <v>152687</v>
      </c>
      <c r="G132" s="2">
        <v>151734</v>
      </c>
      <c r="H132" s="2">
        <v>152687</v>
      </c>
      <c r="I132" s="2">
        <v>404492</v>
      </c>
      <c r="J132" s="2">
        <v>157261</v>
      </c>
      <c r="K132" s="2">
        <v>255760</v>
      </c>
      <c r="L132" s="2">
        <v>152687</v>
      </c>
      <c r="M132" s="2">
        <v>169622</v>
      </c>
      <c r="O132" s="2">
        <f t="shared" si="2"/>
        <v>1749617</v>
      </c>
    </row>
    <row r="133" spans="2:15" x14ac:dyDescent="0.25">
      <c r="B133">
        <v>7308</v>
      </c>
      <c r="C133">
        <v>7102</v>
      </c>
      <c r="D133" t="s">
        <v>331</v>
      </c>
      <c r="E133" s="2">
        <v>204845</v>
      </c>
      <c r="F133" s="2">
        <v>204845</v>
      </c>
      <c r="G133" s="2">
        <v>201110</v>
      </c>
      <c r="H133" s="2">
        <v>204845</v>
      </c>
      <c r="I133" s="2">
        <v>528701</v>
      </c>
      <c r="J133" s="2">
        <v>210908</v>
      </c>
      <c r="K133" s="2">
        <v>342696</v>
      </c>
      <c r="L133" s="2">
        <v>204845</v>
      </c>
      <c r="M133" s="2">
        <v>224819</v>
      </c>
      <c r="O133" s="2">
        <f t="shared" si="2"/>
        <v>2327614</v>
      </c>
    </row>
    <row r="134" spans="2:15" x14ac:dyDescent="0.25">
      <c r="B134">
        <v>7309</v>
      </c>
      <c r="C134">
        <v>7106</v>
      </c>
      <c r="D134" t="s">
        <v>452</v>
      </c>
      <c r="E134" s="2">
        <v>104670</v>
      </c>
      <c r="F134" s="2">
        <v>104670</v>
      </c>
      <c r="G134" s="2">
        <v>105600</v>
      </c>
      <c r="H134" s="2">
        <v>104670</v>
      </c>
      <c r="I134" s="2">
        <v>286286</v>
      </c>
      <c r="J134" s="2">
        <v>107853</v>
      </c>
      <c r="K134" s="2">
        <v>175791</v>
      </c>
      <c r="L134" s="2">
        <v>104670</v>
      </c>
      <c r="M134" s="2">
        <v>118048</v>
      </c>
      <c r="O134" s="2">
        <f t="shared" si="2"/>
        <v>1212258</v>
      </c>
    </row>
    <row r="135" spans="2:15" x14ac:dyDescent="0.25">
      <c r="B135">
        <v>7401</v>
      </c>
      <c r="C135">
        <v>7301</v>
      </c>
      <c r="D135" t="s">
        <v>154</v>
      </c>
      <c r="E135" s="2">
        <v>797839</v>
      </c>
      <c r="F135" s="2">
        <v>797839</v>
      </c>
      <c r="G135" s="2">
        <v>859967</v>
      </c>
      <c r="H135" s="2">
        <v>797839</v>
      </c>
      <c r="I135" s="2">
        <v>2495072</v>
      </c>
      <c r="J135" s="2">
        <v>844163</v>
      </c>
      <c r="K135" s="2">
        <v>1465735</v>
      </c>
      <c r="L135" s="2">
        <v>797839</v>
      </c>
      <c r="M135" s="2">
        <v>961348</v>
      </c>
      <c r="O135" s="2">
        <f t="shared" si="2"/>
        <v>9817641</v>
      </c>
    </row>
    <row r="136" spans="2:15" x14ac:dyDescent="0.25">
      <c r="B136">
        <v>7402</v>
      </c>
      <c r="C136">
        <v>7303</v>
      </c>
      <c r="D136" t="s">
        <v>453</v>
      </c>
      <c r="E136" s="2">
        <v>228310</v>
      </c>
      <c r="F136" s="2">
        <v>228310</v>
      </c>
      <c r="G136" s="2">
        <v>224147</v>
      </c>
      <c r="H136" s="2">
        <v>228310</v>
      </c>
      <c r="I136" s="2">
        <v>589261</v>
      </c>
      <c r="J136" s="2">
        <v>235067</v>
      </c>
      <c r="K136" s="2">
        <v>381952</v>
      </c>
      <c r="L136" s="2">
        <v>228310</v>
      </c>
      <c r="M136" s="2">
        <v>250571</v>
      </c>
      <c r="O136" s="2">
        <f t="shared" si="2"/>
        <v>2594238</v>
      </c>
    </row>
    <row r="137" spans="2:15" x14ac:dyDescent="0.25">
      <c r="B137">
        <v>7403</v>
      </c>
      <c r="C137">
        <v>7304</v>
      </c>
      <c r="D137" t="s">
        <v>454</v>
      </c>
      <c r="E137" s="2">
        <v>367567</v>
      </c>
      <c r="F137" s="2">
        <v>367567</v>
      </c>
      <c r="G137" s="2">
        <v>419935</v>
      </c>
      <c r="H137" s="2">
        <v>367567</v>
      </c>
      <c r="I137" s="2">
        <v>1284471</v>
      </c>
      <c r="J137" s="2">
        <v>412217</v>
      </c>
      <c r="K137" s="2">
        <v>715740</v>
      </c>
      <c r="L137" s="2">
        <v>367567</v>
      </c>
      <c r="M137" s="2">
        <v>469441</v>
      </c>
      <c r="O137" s="2">
        <f t="shared" si="2"/>
        <v>4772072</v>
      </c>
    </row>
    <row r="138" spans="2:15" x14ac:dyDescent="0.25">
      <c r="B138">
        <v>7404</v>
      </c>
      <c r="C138">
        <v>7305</v>
      </c>
      <c r="D138" t="s">
        <v>217</v>
      </c>
      <c r="E138" s="2">
        <v>446526</v>
      </c>
      <c r="F138" s="2">
        <v>446526</v>
      </c>
      <c r="G138" s="2">
        <v>499205</v>
      </c>
      <c r="H138" s="2">
        <v>446526</v>
      </c>
      <c r="I138" s="2">
        <v>1498217</v>
      </c>
      <c r="J138" s="2">
        <v>490031</v>
      </c>
      <c r="K138" s="2">
        <v>850850</v>
      </c>
      <c r="L138" s="2">
        <v>446526</v>
      </c>
      <c r="M138" s="2">
        <v>558057</v>
      </c>
      <c r="O138" s="2">
        <f t="shared" si="2"/>
        <v>5682464</v>
      </c>
    </row>
    <row r="139" spans="2:15" x14ac:dyDescent="0.25">
      <c r="B139">
        <v>7405</v>
      </c>
      <c r="C139">
        <v>7306</v>
      </c>
      <c r="D139" t="s">
        <v>282</v>
      </c>
      <c r="E139" s="2">
        <v>235506</v>
      </c>
      <c r="F139" s="2">
        <v>235506</v>
      </c>
      <c r="G139" s="2">
        <v>281348</v>
      </c>
      <c r="H139" s="2">
        <v>235506</v>
      </c>
      <c r="I139" s="2">
        <v>892839</v>
      </c>
      <c r="J139" s="2">
        <v>276178</v>
      </c>
      <c r="K139" s="2">
        <v>479531</v>
      </c>
      <c r="L139" s="2">
        <v>235506</v>
      </c>
      <c r="M139" s="2">
        <v>314515</v>
      </c>
      <c r="O139" s="2">
        <f t="shared" si="2"/>
        <v>3186435</v>
      </c>
    </row>
    <row r="140" spans="2:15" x14ac:dyDescent="0.25">
      <c r="B140">
        <v>7406</v>
      </c>
      <c r="C140">
        <v>7310</v>
      </c>
      <c r="D140" t="s">
        <v>304</v>
      </c>
      <c r="E140" s="2">
        <v>487851</v>
      </c>
      <c r="F140" s="2">
        <v>487851</v>
      </c>
      <c r="G140" s="2">
        <v>517815</v>
      </c>
      <c r="H140" s="2">
        <v>487851</v>
      </c>
      <c r="I140" s="2">
        <v>1480033</v>
      </c>
      <c r="J140" s="2">
        <v>508299</v>
      </c>
      <c r="K140" s="2">
        <v>882569</v>
      </c>
      <c r="L140" s="2">
        <v>487851</v>
      </c>
      <c r="M140" s="2">
        <v>578861</v>
      </c>
      <c r="O140" s="2">
        <f t="shared" si="2"/>
        <v>5918981</v>
      </c>
    </row>
    <row r="141" spans="2:15" x14ac:dyDescent="0.25">
      <c r="B141">
        <v>7407</v>
      </c>
      <c r="C141">
        <v>7309</v>
      </c>
      <c r="D141" t="s">
        <v>351</v>
      </c>
      <c r="E141" s="2">
        <v>208862</v>
      </c>
      <c r="F141" s="2">
        <v>208862</v>
      </c>
      <c r="G141" s="2">
        <v>234898</v>
      </c>
      <c r="H141" s="2">
        <v>208862</v>
      </c>
      <c r="I141" s="2">
        <v>708723</v>
      </c>
      <c r="J141" s="2">
        <v>230581</v>
      </c>
      <c r="K141" s="2">
        <v>400363</v>
      </c>
      <c r="L141" s="2">
        <v>208862</v>
      </c>
      <c r="M141" s="2">
        <v>262590</v>
      </c>
      <c r="O141" s="2">
        <f t="shared" si="2"/>
        <v>2672603</v>
      </c>
    </row>
    <row r="142" spans="2:15" x14ac:dyDescent="0.25">
      <c r="B142">
        <v>7408</v>
      </c>
      <c r="C142">
        <v>7302</v>
      </c>
      <c r="D142" t="s">
        <v>356</v>
      </c>
      <c r="E142" s="2">
        <v>184381</v>
      </c>
      <c r="F142" s="2">
        <v>184381</v>
      </c>
      <c r="G142" s="2">
        <v>210252</v>
      </c>
      <c r="H142" s="2">
        <v>184381</v>
      </c>
      <c r="I142" s="2">
        <v>642060</v>
      </c>
      <c r="J142" s="2">
        <v>206388</v>
      </c>
      <c r="K142" s="2">
        <v>358355</v>
      </c>
      <c r="L142" s="2">
        <v>184381</v>
      </c>
      <c r="M142" s="2">
        <v>235038</v>
      </c>
      <c r="O142" s="2">
        <f t="shared" si="2"/>
        <v>2389617</v>
      </c>
    </row>
    <row r="143" spans="2:15" x14ac:dyDescent="0.25">
      <c r="B143">
        <v>8101</v>
      </c>
      <c r="C143">
        <v>8201</v>
      </c>
      <c r="D143" t="s">
        <v>455</v>
      </c>
      <c r="E143" s="2">
        <v>499113</v>
      </c>
      <c r="F143" s="2">
        <v>499113</v>
      </c>
      <c r="G143" s="2">
        <v>510668</v>
      </c>
      <c r="H143" s="2">
        <v>499113</v>
      </c>
      <c r="I143" s="2">
        <v>1405617</v>
      </c>
      <c r="J143" s="2">
        <v>514508</v>
      </c>
      <c r="K143" s="2">
        <v>857163</v>
      </c>
      <c r="L143" s="2">
        <v>499113</v>
      </c>
      <c r="M143" s="2">
        <v>570871</v>
      </c>
      <c r="O143" s="2">
        <f t="shared" si="2"/>
        <v>5855279</v>
      </c>
    </row>
    <row r="144" spans="2:15" x14ac:dyDescent="0.25">
      <c r="B144">
        <v>8102</v>
      </c>
      <c r="C144">
        <v>8207</v>
      </c>
      <c r="D144" t="s">
        <v>83</v>
      </c>
      <c r="E144" s="2">
        <v>830921</v>
      </c>
      <c r="F144" s="2">
        <v>830921</v>
      </c>
      <c r="G144" s="2">
        <v>815771</v>
      </c>
      <c r="H144" s="2">
        <v>830921</v>
      </c>
      <c r="I144" s="2">
        <v>2144589</v>
      </c>
      <c r="J144" s="2">
        <v>855513</v>
      </c>
      <c r="K144" s="2">
        <v>1390091</v>
      </c>
      <c r="L144" s="2">
        <v>830921</v>
      </c>
      <c r="M144" s="2">
        <v>911942</v>
      </c>
      <c r="O144" s="2">
        <f t="shared" si="2"/>
        <v>9441590</v>
      </c>
    </row>
    <row r="145" spans="2:15" x14ac:dyDescent="0.25">
      <c r="B145">
        <v>8103</v>
      </c>
      <c r="C145">
        <v>8211</v>
      </c>
      <c r="D145" t="s">
        <v>55</v>
      </c>
      <c r="E145" s="2">
        <v>594622</v>
      </c>
      <c r="F145" s="2">
        <v>594622</v>
      </c>
      <c r="G145" s="2">
        <v>583780</v>
      </c>
      <c r="H145" s="2">
        <v>594622</v>
      </c>
      <c r="I145" s="2">
        <v>1534703</v>
      </c>
      <c r="J145" s="2">
        <v>612221</v>
      </c>
      <c r="K145" s="2">
        <v>994773</v>
      </c>
      <c r="L145" s="2">
        <v>594622</v>
      </c>
      <c r="M145" s="2">
        <v>652601</v>
      </c>
      <c r="O145" s="2">
        <f t="shared" si="2"/>
        <v>6756566</v>
      </c>
    </row>
    <row r="146" spans="2:15" x14ac:dyDescent="0.25">
      <c r="B146">
        <v>8104</v>
      </c>
      <c r="C146">
        <v>8204</v>
      </c>
      <c r="D146" t="s">
        <v>105</v>
      </c>
      <c r="E146" s="2">
        <v>211164</v>
      </c>
      <c r="F146" s="2">
        <v>211164</v>
      </c>
      <c r="G146" s="2">
        <v>207314</v>
      </c>
      <c r="H146" s="2">
        <v>211164</v>
      </c>
      <c r="I146" s="2">
        <v>545011</v>
      </c>
      <c r="J146" s="2">
        <v>217414</v>
      </c>
      <c r="K146" s="2">
        <v>353268</v>
      </c>
      <c r="L146" s="2">
        <v>211164</v>
      </c>
      <c r="M146" s="2">
        <v>231754</v>
      </c>
      <c r="O146" s="2">
        <f t="shared" si="2"/>
        <v>2399417</v>
      </c>
    </row>
    <row r="147" spans="2:15" x14ac:dyDescent="0.25">
      <c r="B147">
        <v>8105</v>
      </c>
      <c r="C147">
        <v>8203</v>
      </c>
      <c r="D147" t="s">
        <v>121</v>
      </c>
      <c r="E147" s="2">
        <v>320735</v>
      </c>
      <c r="F147" s="2">
        <v>320735</v>
      </c>
      <c r="G147" s="2">
        <v>316070</v>
      </c>
      <c r="H147" s="2">
        <v>320735</v>
      </c>
      <c r="I147" s="2">
        <v>834533</v>
      </c>
      <c r="J147" s="2">
        <v>330263</v>
      </c>
      <c r="K147" s="2">
        <v>536782</v>
      </c>
      <c r="L147" s="2">
        <v>320735</v>
      </c>
      <c r="M147" s="2">
        <v>353331</v>
      </c>
      <c r="O147" s="2">
        <f t="shared" si="2"/>
        <v>3653919</v>
      </c>
    </row>
    <row r="148" spans="2:15" x14ac:dyDescent="0.25">
      <c r="B148">
        <v>8106</v>
      </c>
      <c r="C148">
        <v>8208</v>
      </c>
      <c r="D148" t="s">
        <v>172</v>
      </c>
      <c r="E148" s="2">
        <v>538921</v>
      </c>
      <c r="F148" s="2">
        <v>538921</v>
      </c>
      <c r="G148" s="2">
        <v>529094</v>
      </c>
      <c r="H148" s="2">
        <v>538921</v>
      </c>
      <c r="I148" s="2">
        <v>1390941</v>
      </c>
      <c r="J148" s="2">
        <v>554871</v>
      </c>
      <c r="K148" s="2">
        <v>901588</v>
      </c>
      <c r="L148" s="2">
        <v>538921</v>
      </c>
      <c r="M148" s="2">
        <v>591470</v>
      </c>
      <c r="O148" s="2">
        <f t="shared" si="2"/>
        <v>6123648</v>
      </c>
    </row>
    <row r="149" spans="2:15" x14ac:dyDescent="0.25">
      <c r="B149">
        <v>8107</v>
      </c>
      <c r="C149">
        <v>8202</v>
      </c>
      <c r="D149" t="s">
        <v>225</v>
      </c>
      <c r="E149" s="2">
        <v>401482</v>
      </c>
      <c r="F149" s="2">
        <v>401482</v>
      </c>
      <c r="G149" s="2">
        <v>394162</v>
      </c>
      <c r="H149" s="2">
        <v>401482</v>
      </c>
      <c r="I149" s="2">
        <v>1036217</v>
      </c>
      <c r="J149" s="2">
        <v>413364</v>
      </c>
      <c r="K149" s="2">
        <v>671661</v>
      </c>
      <c r="L149" s="2">
        <v>401482</v>
      </c>
      <c r="M149" s="2">
        <v>440629</v>
      </c>
      <c r="O149" s="2">
        <f t="shared" si="2"/>
        <v>4561961</v>
      </c>
    </row>
    <row r="150" spans="2:15" x14ac:dyDescent="0.25">
      <c r="B150">
        <v>8108</v>
      </c>
      <c r="C150">
        <v>8210</v>
      </c>
      <c r="D150" t="s">
        <v>313</v>
      </c>
      <c r="E150" s="2">
        <v>491088</v>
      </c>
      <c r="F150" s="2">
        <v>491088</v>
      </c>
      <c r="G150" s="2">
        <v>551246</v>
      </c>
      <c r="H150" s="2">
        <v>491088</v>
      </c>
      <c r="I150" s="2">
        <v>1660366</v>
      </c>
      <c r="J150" s="2">
        <v>541116</v>
      </c>
      <c r="K150" s="2">
        <v>939550</v>
      </c>
      <c r="L150" s="2">
        <v>491088</v>
      </c>
      <c r="M150" s="2">
        <v>616232</v>
      </c>
      <c r="O150" s="2">
        <f t="shared" si="2"/>
        <v>6272862</v>
      </c>
    </row>
    <row r="151" spans="2:15" x14ac:dyDescent="0.25">
      <c r="B151">
        <v>8109</v>
      </c>
      <c r="C151">
        <v>8209</v>
      </c>
      <c r="D151" t="s">
        <v>320</v>
      </c>
      <c r="E151" s="2">
        <v>251988</v>
      </c>
      <c r="F151" s="2">
        <v>251988</v>
      </c>
      <c r="G151" s="2">
        <v>256387</v>
      </c>
      <c r="H151" s="2">
        <v>251988</v>
      </c>
      <c r="I151" s="2">
        <v>701503</v>
      </c>
      <c r="J151" s="2">
        <v>259717</v>
      </c>
      <c r="K151" s="2">
        <v>428948</v>
      </c>
      <c r="L151" s="2">
        <v>251988</v>
      </c>
      <c r="M151" s="2">
        <v>286612</v>
      </c>
      <c r="O151" s="2">
        <f t="shared" si="2"/>
        <v>2941119</v>
      </c>
    </row>
    <row r="152" spans="2:15" x14ac:dyDescent="0.25">
      <c r="B152">
        <v>8110</v>
      </c>
      <c r="C152">
        <v>8206</v>
      </c>
      <c r="D152" t="s">
        <v>328</v>
      </c>
      <c r="E152" s="2">
        <v>526179</v>
      </c>
      <c r="F152" s="2">
        <v>526179</v>
      </c>
      <c r="G152" s="2">
        <v>516585</v>
      </c>
      <c r="H152" s="2">
        <v>526179</v>
      </c>
      <c r="I152" s="2">
        <v>1358054</v>
      </c>
      <c r="J152" s="2">
        <v>541752</v>
      </c>
      <c r="K152" s="2">
        <v>880271</v>
      </c>
      <c r="L152" s="2">
        <v>526179</v>
      </c>
      <c r="M152" s="2">
        <v>577484</v>
      </c>
      <c r="O152" s="2">
        <f t="shared" si="2"/>
        <v>5978862</v>
      </c>
    </row>
    <row r="153" spans="2:15" x14ac:dyDescent="0.25">
      <c r="B153">
        <v>8111</v>
      </c>
      <c r="C153">
        <v>8205</v>
      </c>
      <c r="D153" t="s">
        <v>456</v>
      </c>
      <c r="E153" s="2">
        <v>807372</v>
      </c>
      <c r="F153" s="2">
        <v>807372</v>
      </c>
      <c r="G153" s="2">
        <v>803081</v>
      </c>
      <c r="H153" s="2">
        <v>807372</v>
      </c>
      <c r="I153" s="2">
        <v>2143100</v>
      </c>
      <c r="J153" s="2">
        <v>831582</v>
      </c>
      <c r="K153" s="2">
        <v>1352533</v>
      </c>
      <c r="L153" s="2">
        <v>807372</v>
      </c>
      <c r="M153" s="2">
        <v>897756</v>
      </c>
      <c r="O153" s="2">
        <f t="shared" si="2"/>
        <v>9257540</v>
      </c>
    </row>
    <row r="154" spans="2:15" x14ac:dyDescent="0.25">
      <c r="B154">
        <v>8112</v>
      </c>
      <c r="C154">
        <v>8212</v>
      </c>
      <c r="D154" t="s">
        <v>457</v>
      </c>
      <c r="E154" s="2">
        <v>516249</v>
      </c>
      <c r="F154" s="2">
        <v>516249</v>
      </c>
      <c r="G154" s="2">
        <v>506836</v>
      </c>
      <c r="H154" s="2">
        <v>516249</v>
      </c>
      <c r="I154" s="2">
        <v>1332427</v>
      </c>
      <c r="J154" s="2">
        <v>531528</v>
      </c>
      <c r="K154" s="2">
        <v>863660</v>
      </c>
      <c r="L154" s="2">
        <v>516249</v>
      </c>
      <c r="M154" s="2">
        <v>566587</v>
      </c>
      <c r="O154" s="2">
        <f t="shared" si="2"/>
        <v>5866034</v>
      </c>
    </row>
    <row r="155" spans="2:15" x14ac:dyDescent="0.25">
      <c r="B155">
        <v>8201</v>
      </c>
      <c r="C155">
        <v>8303</v>
      </c>
      <c r="D155" t="s">
        <v>151</v>
      </c>
      <c r="E155" s="2">
        <v>330096</v>
      </c>
      <c r="F155" s="2">
        <v>330096</v>
      </c>
      <c r="G155" s="2">
        <v>331286</v>
      </c>
      <c r="H155" s="2">
        <v>330096</v>
      </c>
      <c r="I155" s="2">
        <v>892948</v>
      </c>
      <c r="J155" s="2">
        <v>340083</v>
      </c>
      <c r="K155" s="2">
        <v>553505</v>
      </c>
      <c r="L155" s="2">
        <v>330096</v>
      </c>
      <c r="M155" s="2">
        <v>370341</v>
      </c>
      <c r="O155" s="2">
        <f t="shared" si="2"/>
        <v>3808547</v>
      </c>
    </row>
    <row r="156" spans="2:15" x14ac:dyDescent="0.25">
      <c r="B156">
        <v>8202</v>
      </c>
      <c r="C156">
        <v>8301</v>
      </c>
      <c r="D156" t="s">
        <v>27</v>
      </c>
      <c r="E156" s="2">
        <v>448421</v>
      </c>
      <c r="F156" s="2">
        <v>448421</v>
      </c>
      <c r="G156" s="2">
        <v>440245</v>
      </c>
      <c r="H156" s="2">
        <v>448421</v>
      </c>
      <c r="I156" s="2">
        <v>1157364</v>
      </c>
      <c r="J156" s="2">
        <v>461693</v>
      </c>
      <c r="K156" s="2">
        <v>750187</v>
      </c>
      <c r="L156" s="2">
        <v>448421</v>
      </c>
      <c r="M156" s="2">
        <v>492146</v>
      </c>
      <c r="O156" s="2">
        <f t="shared" si="2"/>
        <v>5095319</v>
      </c>
    </row>
    <row r="157" spans="2:15" x14ac:dyDescent="0.25">
      <c r="B157">
        <v>8203</v>
      </c>
      <c r="C157">
        <v>8305</v>
      </c>
      <c r="D157" t="s">
        <v>458</v>
      </c>
      <c r="E157" s="2">
        <v>456739</v>
      </c>
      <c r="F157" s="2">
        <v>456739</v>
      </c>
      <c r="G157" s="2">
        <v>461738</v>
      </c>
      <c r="H157" s="2">
        <v>456739</v>
      </c>
      <c r="I157" s="2">
        <v>1254592</v>
      </c>
      <c r="J157" s="2">
        <v>470659</v>
      </c>
      <c r="K157" s="2">
        <v>769585</v>
      </c>
      <c r="L157" s="2">
        <v>456739</v>
      </c>
      <c r="M157" s="2">
        <v>516173</v>
      </c>
      <c r="O157" s="2">
        <f t="shared" si="2"/>
        <v>5299703</v>
      </c>
    </row>
    <row r="158" spans="2:15" x14ac:dyDescent="0.25">
      <c r="B158">
        <v>8204</v>
      </c>
      <c r="C158">
        <v>8306</v>
      </c>
      <c r="D158" t="s">
        <v>80</v>
      </c>
      <c r="E158" s="2">
        <v>218261</v>
      </c>
      <c r="F158" s="2">
        <v>218261</v>
      </c>
      <c r="G158" s="2">
        <v>214281</v>
      </c>
      <c r="H158" s="2">
        <v>218261</v>
      </c>
      <c r="I158" s="2">
        <v>563326</v>
      </c>
      <c r="J158" s="2">
        <v>224721</v>
      </c>
      <c r="K158" s="2">
        <v>365141</v>
      </c>
      <c r="L158" s="2">
        <v>218261</v>
      </c>
      <c r="M158" s="2">
        <v>239543</v>
      </c>
      <c r="O158" s="2">
        <f t="shared" si="2"/>
        <v>2480056</v>
      </c>
    </row>
    <row r="159" spans="2:15" x14ac:dyDescent="0.25">
      <c r="B159">
        <v>8205</v>
      </c>
      <c r="C159">
        <v>8302</v>
      </c>
      <c r="D159" t="s">
        <v>90</v>
      </c>
      <c r="E159" s="2">
        <v>356260</v>
      </c>
      <c r="F159" s="2">
        <v>356260</v>
      </c>
      <c r="G159" s="2">
        <v>350307</v>
      </c>
      <c r="H159" s="2">
        <v>356260</v>
      </c>
      <c r="I159" s="2">
        <v>922582</v>
      </c>
      <c r="J159" s="2">
        <v>366820</v>
      </c>
      <c r="K159" s="2">
        <v>596101</v>
      </c>
      <c r="L159" s="2">
        <v>356260</v>
      </c>
      <c r="M159" s="2">
        <v>391605</v>
      </c>
      <c r="O159" s="2">
        <f t="shared" si="2"/>
        <v>4052455</v>
      </c>
    </row>
    <row r="160" spans="2:15" x14ac:dyDescent="0.25">
      <c r="B160">
        <v>8206</v>
      </c>
      <c r="C160">
        <v>8304</v>
      </c>
      <c r="D160" t="s">
        <v>459</v>
      </c>
      <c r="E160" s="2">
        <v>256127</v>
      </c>
      <c r="F160" s="2">
        <v>256127</v>
      </c>
      <c r="G160" s="2">
        <v>268688</v>
      </c>
      <c r="H160" s="2">
        <v>256127</v>
      </c>
      <c r="I160" s="2">
        <v>759010</v>
      </c>
      <c r="J160" s="2">
        <v>264227</v>
      </c>
      <c r="K160" s="2">
        <v>457477</v>
      </c>
      <c r="L160" s="2">
        <v>256127</v>
      </c>
      <c r="M160" s="2">
        <v>300364</v>
      </c>
      <c r="O160" s="2">
        <f t="shared" si="2"/>
        <v>3074274</v>
      </c>
    </row>
    <row r="161" spans="2:15" x14ac:dyDescent="0.25">
      <c r="B161">
        <v>8207</v>
      </c>
      <c r="C161">
        <v>8307</v>
      </c>
      <c r="D161" t="s">
        <v>460</v>
      </c>
      <c r="E161" s="2">
        <v>228482</v>
      </c>
      <c r="F161" s="2">
        <v>228482</v>
      </c>
      <c r="G161" s="2">
        <v>224316</v>
      </c>
      <c r="H161" s="2">
        <v>228482</v>
      </c>
      <c r="I161" s="2">
        <v>589706</v>
      </c>
      <c r="J161" s="2">
        <v>235244</v>
      </c>
      <c r="K161" s="2">
        <v>382239</v>
      </c>
      <c r="L161" s="2">
        <v>228482</v>
      </c>
      <c r="M161" s="2">
        <v>250760</v>
      </c>
      <c r="O161" s="2">
        <f t="shared" si="2"/>
        <v>2596193</v>
      </c>
    </row>
    <row r="162" spans="2:15" x14ac:dyDescent="0.25">
      <c r="B162">
        <v>8301</v>
      </c>
      <c r="C162">
        <v>8401</v>
      </c>
      <c r="D162" t="s">
        <v>461</v>
      </c>
      <c r="E162" s="2">
        <v>1299447</v>
      </c>
      <c r="F162" s="2">
        <v>1299447</v>
      </c>
      <c r="G162" s="2">
        <v>1387028</v>
      </c>
      <c r="H162" s="2">
        <v>1299447</v>
      </c>
      <c r="I162" s="2">
        <v>3986394</v>
      </c>
      <c r="J162" s="2">
        <v>1361537</v>
      </c>
      <c r="K162" s="2">
        <v>2364062</v>
      </c>
      <c r="L162" s="2">
        <v>1299447</v>
      </c>
      <c r="M162" s="2">
        <v>1550545</v>
      </c>
      <c r="O162" s="2">
        <f t="shared" si="2"/>
        <v>15847354</v>
      </c>
    </row>
    <row r="163" spans="2:15" x14ac:dyDescent="0.25">
      <c r="B163">
        <v>8302</v>
      </c>
      <c r="C163">
        <v>8413</v>
      </c>
      <c r="D163" t="s">
        <v>26</v>
      </c>
      <c r="E163" s="2">
        <v>215166</v>
      </c>
      <c r="F163" s="2">
        <v>215166</v>
      </c>
      <c r="G163" s="2">
        <v>211243</v>
      </c>
      <c r="H163" s="2">
        <v>215166</v>
      </c>
      <c r="I163" s="2">
        <v>555338</v>
      </c>
      <c r="J163" s="2">
        <v>221534</v>
      </c>
      <c r="K163" s="2">
        <v>359962</v>
      </c>
      <c r="L163" s="2">
        <v>215166</v>
      </c>
      <c r="M163" s="2">
        <v>236146</v>
      </c>
      <c r="O163" s="2">
        <f t="shared" si="2"/>
        <v>2444887</v>
      </c>
    </row>
    <row r="164" spans="2:15" x14ac:dyDescent="0.25">
      <c r="B164">
        <v>8303</v>
      </c>
      <c r="C164">
        <v>8410</v>
      </c>
      <c r="D164" t="s">
        <v>33</v>
      </c>
      <c r="E164" s="2">
        <v>471506</v>
      </c>
      <c r="F164" s="2">
        <v>471506</v>
      </c>
      <c r="G164" s="2">
        <v>462909</v>
      </c>
      <c r="H164" s="2">
        <v>471506</v>
      </c>
      <c r="I164" s="2">
        <v>1216945</v>
      </c>
      <c r="J164" s="2">
        <v>485461</v>
      </c>
      <c r="K164" s="2">
        <v>788807</v>
      </c>
      <c r="L164" s="2">
        <v>471506</v>
      </c>
      <c r="M164" s="2">
        <v>517481</v>
      </c>
      <c r="O164" s="2">
        <f t="shared" si="2"/>
        <v>5357627</v>
      </c>
    </row>
    <row r="165" spans="2:15" x14ac:dyDescent="0.25">
      <c r="B165">
        <v>8304</v>
      </c>
      <c r="C165">
        <v>8403</v>
      </c>
      <c r="D165" t="s">
        <v>145</v>
      </c>
      <c r="E165" s="2">
        <v>294541</v>
      </c>
      <c r="F165" s="2">
        <v>294541</v>
      </c>
      <c r="G165" s="2">
        <v>301631</v>
      </c>
      <c r="H165" s="2">
        <v>294541</v>
      </c>
      <c r="I165" s="2">
        <v>831033</v>
      </c>
      <c r="J165" s="2">
        <v>303634</v>
      </c>
      <c r="K165" s="2">
        <v>506554</v>
      </c>
      <c r="L165" s="2">
        <v>294541</v>
      </c>
      <c r="M165" s="2">
        <v>337189</v>
      </c>
      <c r="O165" s="2">
        <f t="shared" si="2"/>
        <v>3458205</v>
      </c>
    </row>
    <row r="166" spans="2:15" x14ac:dyDescent="0.25">
      <c r="B166">
        <v>8305</v>
      </c>
      <c r="C166">
        <v>8407</v>
      </c>
      <c r="D166" t="s">
        <v>462</v>
      </c>
      <c r="E166" s="2">
        <v>259044</v>
      </c>
      <c r="F166" s="2">
        <v>259044</v>
      </c>
      <c r="G166" s="2">
        <v>254321</v>
      </c>
      <c r="H166" s="2">
        <v>259044</v>
      </c>
      <c r="I166" s="2">
        <v>668587</v>
      </c>
      <c r="J166" s="2">
        <v>266711</v>
      </c>
      <c r="K166" s="2">
        <v>433368</v>
      </c>
      <c r="L166" s="2">
        <v>259044</v>
      </c>
      <c r="M166" s="2">
        <v>284303</v>
      </c>
      <c r="O166" s="2">
        <f t="shared" si="2"/>
        <v>2943466</v>
      </c>
    </row>
    <row r="167" spans="2:15" x14ac:dyDescent="0.25">
      <c r="B167">
        <v>8306</v>
      </c>
      <c r="C167">
        <v>8405</v>
      </c>
      <c r="D167" t="s">
        <v>191</v>
      </c>
      <c r="E167" s="2">
        <v>254262</v>
      </c>
      <c r="F167" s="2">
        <v>254262</v>
      </c>
      <c r="G167" s="2">
        <v>281957</v>
      </c>
      <c r="H167" s="2">
        <v>254262</v>
      </c>
      <c r="I167" s="2">
        <v>840033</v>
      </c>
      <c r="J167" s="2">
        <v>276775</v>
      </c>
      <c r="K167" s="2">
        <v>480570</v>
      </c>
      <c r="L167" s="2">
        <v>254262</v>
      </c>
      <c r="M167" s="2">
        <v>315197</v>
      </c>
      <c r="O167" s="2">
        <f t="shared" si="2"/>
        <v>3211580</v>
      </c>
    </row>
    <row r="168" spans="2:15" x14ac:dyDescent="0.25">
      <c r="B168">
        <v>8307</v>
      </c>
      <c r="C168">
        <v>8406</v>
      </c>
      <c r="D168" t="s">
        <v>194</v>
      </c>
      <c r="E168" s="2">
        <v>146131</v>
      </c>
      <c r="F168" s="2">
        <v>146131</v>
      </c>
      <c r="G168" s="2">
        <v>155231</v>
      </c>
      <c r="H168" s="2">
        <v>146131</v>
      </c>
      <c r="I168" s="2">
        <v>444038</v>
      </c>
      <c r="J168" s="2">
        <v>152379</v>
      </c>
      <c r="K168" s="2">
        <v>264577</v>
      </c>
      <c r="L168" s="2">
        <v>146131</v>
      </c>
      <c r="M168" s="2">
        <v>173532</v>
      </c>
      <c r="O168" s="2">
        <f t="shared" si="2"/>
        <v>1774281</v>
      </c>
    </row>
    <row r="169" spans="2:15" x14ac:dyDescent="0.25">
      <c r="B169">
        <v>8308</v>
      </c>
      <c r="C169">
        <v>8408</v>
      </c>
      <c r="D169" t="s">
        <v>263</v>
      </c>
      <c r="E169" s="2">
        <v>107583</v>
      </c>
      <c r="F169" s="2">
        <v>107583</v>
      </c>
      <c r="G169" s="2">
        <v>108738</v>
      </c>
      <c r="H169" s="2">
        <v>107583</v>
      </c>
      <c r="I169" s="2">
        <v>295387</v>
      </c>
      <c r="J169" s="2">
        <v>110861</v>
      </c>
      <c r="K169" s="2">
        <v>181214</v>
      </c>
      <c r="L169" s="2">
        <v>107583</v>
      </c>
      <c r="M169" s="2">
        <v>121557</v>
      </c>
      <c r="O169" s="2">
        <f t="shared" si="2"/>
        <v>1248089</v>
      </c>
    </row>
    <row r="170" spans="2:15" x14ac:dyDescent="0.25">
      <c r="B170">
        <v>8309</v>
      </c>
      <c r="C170">
        <v>8404</v>
      </c>
      <c r="D170" t="s">
        <v>265</v>
      </c>
      <c r="E170" s="2">
        <v>152785</v>
      </c>
      <c r="F170" s="2">
        <v>152785</v>
      </c>
      <c r="G170" s="2">
        <v>151785</v>
      </c>
      <c r="H170" s="2">
        <v>152785</v>
      </c>
      <c r="I170" s="2">
        <v>404483</v>
      </c>
      <c r="J170" s="2">
        <v>157361</v>
      </c>
      <c r="K170" s="2">
        <v>255917</v>
      </c>
      <c r="L170" s="2">
        <v>152785</v>
      </c>
      <c r="M170" s="2">
        <v>169678</v>
      </c>
      <c r="O170" s="2">
        <f t="shared" si="2"/>
        <v>1750364</v>
      </c>
    </row>
    <row r="171" spans="2:15" x14ac:dyDescent="0.25">
      <c r="B171">
        <v>8310</v>
      </c>
      <c r="C171">
        <v>8411</v>
      </c>
      <c r="D171" t="s">
        <v>316</v>
      </c>
      <c r="E171" s="2">
        <v>139377</v>
      </c>
      <c r="F171" s="2">
        <v>139377</v>
      </c>
      <c r="G171" s="2">
        <v>136895</v>
      </c>
      <c r="H171" s="2">
        <v>139377</v>
      </c>
      <c r="I171" s="2">
        <v>360067</v>
      </c>
      <c r="J171" s="2">
        <v>143504</v>
      </c>
      <c r="K171" s="2">
        <v>233182</v>
      </c>
      <c r="L171" s="2">
        <v>139377</v>
      </c>
      <c r="M171" s="2">
        <v>153034</v>
      </c>
      <c r="O171" s="2">
        <f t="shared" si="2"/>
        <v>1584190</v>
      </c>
    </row>
    <row r="172" spans="2:15" x14ac:dyDescent="0.25">
      <c r="B172">
        <v>8311</v>
      </c>
      <c r="C172">
        <v>8402</v>
      </c>
      <c r="D172" t="s">
        <v>463</v>
      </c>
      <c r="E172" s="2">
        <v>165650</v>
      </c>
      <c r="F172" s="2">
        <v>165650</v>
      </c>
      <c r="G172" s="2">
        <v>165683</v>
      </c>
      <c r="H172" s="2">
        <v>165650</v>
      </c>
      <c r="I172" s="2">
        <v>444894</v>
      </c>
      <c r="J172" s="2">
        <v>170645</v>
      </c>
      <c r="K172" s="2">
        <v>277663</v>
      </c>
      <c r="L172" s="2">
        <v>165650</v>
      </c>
      <c r="M172" s="2">
        <v>185215</v>
      </c>
      <c r="O172" s="2">
        <f t="shared" si="2"/>
        <v>1906700</v>
      </c>
    </row>
    <row r="173" spans="2:15" x14ac:dyDescent="0.25">
      <c r="B173">
        <v>8312</v>
      </c>
      <c r="C173">
        <v>8412</v>
      </c>
      <c r="D173" t="s">
        <v>343</v>
      </c>
      <c r="E173" s="2">
        <v>186941</v>
      </c>
      <c r="F173" s="2">
        <v>186941</v>
      </c>
      <c r="G173" s="2">
        <v>218171</v>
      </c>
      <c r="H173" s="2">
        <v>186941</v>
      </c>
      <c r="I173" s="2">
        <v>679395</v>
      </c>
      <c r="J173" s="2">
        <v>214161</v>
      </c>
      <c r="K173" s="2">
        <v>371852</v>
      </c>
      <c r="L173" s="2">
        <v>186941</v>
      </c>
      <c r="M173" s="2">
        <v>243891</v>
      </c>
      <c r="O173" s="2">
        <f t="shared" si="2"/>
        <v>2475234</v>
      </c>
    </row>
    <row r="174" spans="2:15" x14ac:dyDescent="0.25">
      <c r="B174">
        <v>8313</v>
      </c>
      <c r="C174">
        <v>8409</v>
      </c>
      <c r="D174" t="s">
        <v>357</v>
      </c>
      <c r="E174" s="2">
        <v>385301</v>
      </c>
      <c r="F174" s="2">
        <v>385301</v>
      </c>
      <c r="G174" s="2">
        <v>427854</v>
      </c>
      <c r="H174" s="2">
        <v>385301</v>
      </c>
      <c r="I174" s="2">
        <v>1276289</v>
      </c>
      <c r="J174" s="2">
        <v>419991</v>
      </c>
      <c r="K174" s="2">
        <v>729238</v>
      </c>
      <c r="L174" s="2">
        <v>385301</v>
      </c>
      <c r="M174" s="2">
        <v>478295</v>
      </c>
      <c r="O174" s="2">
        <f t="shared" si="2"/>
        <v>4872871</v>
      </c>
    </row>
    <row r="175" spans="2:15" x14ac:dyDescent="0.25">
      <c r="B175">
        <v>8314</v>
      </c>
      <c r="C175">
        <v>8414</v>
      </c>
      <c r="D175" t="s">
        <v>464</v>
      </c>
      <c r="E175" s="2">
        <v>140887</v>
      </c>
      <c r="F175" s="2">
        <v>140887</v>
      </c>
      <c r="G175" s="2">
        <v>140553</v>
      </c>
      <c r="H175" s="2">
        <v>140887</v>
      </c>
      <c r="I175" s="2">
        <v>376331</v>
      </c>
      <c r="J175" s="2">
        <v>145124</v>
      </c>
      <c r="K175" s="2">
        <v>236090</v>
      </c>
      <c r="L175" s="2">
        <v>140887</v>
      </c>
      <c r="M175" s="2">
        <v>157123</v>
      </c>
      <c r="O175" s="2">
        <f t="shared" si="2"/>
        <v>1618769</v>
      </c>
    </row>
    <row r="176" spans="2:15" x14ac:dyDescent="0.25">
      <c r="B176">
        <v>9101</v>
      </c>
      <c r="C176">
        <v>9201</v>
      </c>
      <c r="D176" t="s">
        <v>330</v>
      </c>
      <c r="E176" s="2">
        <v>1652805</v>
      </c>
      <c r="F176" s="2">
        <v>1652805</v>
      </c>
      <c r="G176" s="2">
        <v>1622669</v>
      </c>
      <c r="H176" s="2">
        <v>1652805</v>
      </c>
      <c r="I176" s="2">
        <v>4265853</v>
      </c>
      <c r="J176" s="2">
        <v>1701722</v>
      </c>
      <c r="K176" s="2">
        <v>2765063</v>
      </c>
      <c r="L176" s="2">
        <v>1652805</v>
      </c>
      <c r="M176" s="2">
        <v>1813965</v>
      </c>
      <c r="O176" s="2">
        <f t="shared" si="2"/>
        <v>18780492</v>
      </c>
    </row>
    <row r="177" spans="2:15" x14ac:dyDescent="0.25">
      <c r="B177">
        <v>9102</v>
      </c>
      <c r="C177">
        <v>9209</v>
      </c>
      <c r="D177" t="s">
        <v>43</v>
      </c>
      <c r="E177" s="2">
        <v>403507</v>
      </c>
      <c r="F177" s="2">
        <v>403507</v>
      </c>
      <c r="G177" s="2">
        <v>412359</v>
      </c>
      <c r="H177" s="2">
        <v>403507</v>
      </c>
      <c r="I177" s="2">
        <v>1133583</v>
      </c>
      <c r="J177" s="2">
        <v>415938</v>
      </c>
      <c r="K177" s="2">
        <v>691671</v>
      </c>
      <c r="L177" s="2">
        <v>403507</v>
      </c>
      <c r="M177" s="2">
        <v>460971</v>
      </c>
      <c r="O177" s="2">
        <f t="shared" si="2"/>
        <v>4728550</v>
      </c>
    </row>
    <row r="178" spans="2:15" x14ac:dyDescent="0.25">
      <c r="B178">
        <v>9103</v>
      </c>
      <c r="C178">
        <v>9204</v>
      </c>
      <c r="D178" t="s">
        <v>86</v>
      </c>
      <c r="E178" s="2">
        <v>232650</v>
      </c>
      <c r="F178" s="2">
        <v>232650</v>
      </c>
      <c r="G178" s="2">
        <v>266118</v>
      </c>
      <c r="H178" s="2">
        <v>232650</v>
      </c>
      <c r="I178" s="2">
        <v>814830</v>
      </c>
      <c r="J178" s="2">
        <v>261227</v>
      </c>
      <c r="K178" s="2">
        <v>453573</v>
      </c>
      <c r="L178" s="2">
        <v>232650</v>
      </c>
      <c r="M178" s="2">
        <v>297491</v>
      </c>
      <c r="O178" s="2">
        <f t="shared" si="2"/>
        <v>3023839</v>
      </c>
    </row>
    <row r="179" spans="2:15" x14ac:dyDescent="0.25">
      <c r="B179">
        <v>9104</v>
      </c>
      <c r="C179">
        <v>9218</v>
      </c>
      <c r="D179" t="s">
        <v>91</v>
      </c>
      <c r="E179" s="2">
        <v>149693</v>
      </c>
      <c r="F179" s="2">
        <v>149693</v>
      </c>
      <c r="G179" s="2">
        <v>157058</v>
      </c>
      <c r="H179" s="2">
        <v>149693</v>
      </c>
      <c r="I179" s="2">
        <v>443735</v>
      </c>
      <c r="J179" s="2">
        <v>154428</v>
      </c>
      <c r="K179" s="2">
        <v>267435</v>
      </c>
      <c r="L179" s="2">
        <v>149693</v>
      </c>
      <c r="M179" s="2">
        <v>175573</v>
      </c>
      <c r="O179" s="2">
        <f t="shared" si="2"/>
        <v>1797001</v>
      </c>
    </row>
    <row r="180" spans="2:15" x14ac:dyDescent="0.25">
      <c r="B180">
        <v>9105</v>
      </c>
      <c r="C180">
        <v>9203</v>
      </c>
      <c r="D180" t="s">
        <v>106</v>
      </c>
      <c r="E180" s="2">
        <v>300860</v>
      </c>
      <c r="F180" s="2">
        <v>300860</v>
      </c>
      <c r="G180" s="2">
        <v>310995</v>
      </c>
      <c r="H180" s="2">
        <v>300860</v>
      </c>
      <c r="I180" s="2">
        <v>865310</v>
      </c>
      <c r="J180" s="2">
        <v>310235</v>
      </c>
      <c r="K180" s="2">
        <v>525107</v>
      </c>
      <c r="L180" s="2">
        <v>300860</v>
      </c>
      <c r="M180" s="2">
        <v>347658</v>
      </c>
      <c r="O180" s="2">
        <f t="shared" si="2"/>
        <v>3562745</v>
      </c>
    </row>
    <row r="181" spans="2:15" x14ac:dyDescent="0.25">
      <c r="B181">
        <v>9106</v>
      </c>
      <c r="C181">
        <v>9207</v>
      </c>
      <c r="D181" t="s">
        <v>112</v>
      </c>
      <c r="E181" s="2">
        <v>214313</v>
      </c>
      <c r="F181" s="2">
        <v>214313</v>
      </c>
      <c r="G181" s="2">
        <v>219993</v>
      </c>
      <c r="H181" s="2">
        <v>214313</v>
      </c>
      <c r="I181" s="2">
        <v>607636</v>
      </c>
      <c r="J181" s="2">
        <v>220945</v>
      </c>
      <c r="K181" s="2">
        <v>369963</v>
      </c>
      <c r="L181" s="2">
        <v>214313</v>
      </c>
      <c r="M181" s="2">
        <v>245928</v>
      </c>
      <c r="O181" s="2">
        <f t="shared" si="2"/>
        <v>2521717</v>
      </c>
    </row>
    <row r="182" spans="2:15" x14ac:dyDescent="0.25">
      <c r="B182">
        <v>9107</v>
      </c>
      <c r="C182">
        <v>9212</v>
      </c>
      <c r="D182" t="s">
        <v>113</v>
      </c>
      <c r="E182" s="2">
        <v>228092</v>
      </c>
      <c r="F182" s="2">
        <v>228092</v>
      </c>
      <c r="G182" s="2">
        <v>241354</v>
      </c>
      <c r="H182" s="2">
        <v>228092</v>
      </c>
      <c r="I182" s="2">
        <v>687733</v>
      </c>
      <c r="J182" s="2">
        <v>236919</v>
      </c>
      <c r="K182" s="2">
        <v>411367</v>
      </c>
      <c r="L182" s="2">
        <v>228092</v>
      </c>
      <c r="M182" s="2">
        <v>269807</v>
      </c>
      <c r="O182" s="2">
        <f t="shared" si="2"/>
        <v>2759548</v>
      </c>
    </row>
    <row r="183" spans="2:15" x14ac:dyDescent="0.25">
      <c r="B183">
        <v>9108</v>
      </c>
      <c r="C183">
        <v>9205</v>
      </c>
      <c r="D183" t="s">
        <v>150</v>
      </c>
      <c r="E183" s="2">
        <v>289036</v>
      </c>
      <c r="F183" s="2">
        <v>289036</v>
      </c>
      <c r="G183" s="2">
        <v>316278</v>
      </c>
      <c r="H183" s="2">
        <v>289036</v>
      </c>
      <c r="I183" s="2">
        <v>930813</v>
      </c>
      <c r="J183" s="2">
        <v>310466</v>
      </c>
      <c r="K183" s="2">
        <v>539067</v>
      </c>
      <c r="L183" s="2">
        <v>289036</v>
      </c>
      <c r="M183" s="2">
        <v>353564</v>
      </c>
      <c r="O183" s="2">
        <f t="shared" si="2"/>
        <v>3606332</v>
      </c>
    </row>
    <row r="184" spans="2:15" x14ac:dyDescent="0.25">
      <c r="B184">
        <v>9109</v>
      </c>
      <c r="C184">
        <v>9214</v>
      </c>
      <c r="D184" t="s">
        <v>162</v>
      </c>
      <c r="E184" s="2">
        <v>279106</v>
      </c>
      <c r="F184" s="2">
        <v>279106</v>
      </c>
      <c r="G184" s="2">
        <v>313014</v>
      </c>
      <c r="H184" s="2">
        <v>279106</v>
      </c>
      <c r="I184" s="2">
        <v>942051</v>
      </c>
      <c r="J184" s="2">
        <v>307262</v>
      </c>
      <c r="K184" s="2">
        <v>533504</v>
      </c>
      <c r="L184" s="2">
        <v>279106</v>
      </c>
      <c r="M184" s="2">
        <v>349915</v>
      </c>
      <c r="O184" s="2">
        <f t="shared" si="2"/>
        <v>3562170</v>
      </c>
    </row>
    <row r="185" spans="2:15" x14ac:dyDescent="0.25">
      <c r="B185">
        <v>9110</v>
      </c>
      <c r="C185">
        <v>9217</v>
      </c>
      <c r="D185" t="s">
        <v>186</v>
      </c>
      <c r="E185" s="2">
        <v>206551</v>
      </c>
      <c r="F185" s="2">
        <v>206551</v>
      </c>
      <c r="G185" s="2">
        <v>222137</v>
      </c>
      <c r="H185" s="2">
        <v>206551</v>
      </c>
      <c r="I185" s="2">
        <v>643111</v>
      </c>
      <c r="J185" s="2">
        <v>218055</v>
      </c>
      <c r="K185" s="2">
        <v>378611</v>
      </c>
      <c r="L185" s="2">
        <v>206551</v>
      </c>
      <c r="M185" s="2">
        <v>248324</v>
      </c>
      <c r="O185" s="2">
        <f t="shared" si="2"/>
        <v>2536442</v>
      </c>
    </row>
    <row r="186" spans="2:15" x14ac:dyDescent="0.25">
      <c r="B186">
        <v>9111</v>
      </c>
      <c r="C186">
        <v>9208</v>
      </c>
      <c r="D186" t="s">
        <v>198</v>
      </c>
      <c r="E186" s="2">
        <v>412778</v>
      </c>
      <c r="F186" s="2">
        <v>412778</v>
      </c>
      <c r="G186" s="2">
        <v>425886</v>
      </c>
      <c r="H186" s="2">
        <v>412778</v>
      </c>
      <c r="I186" s="2">
        <v>1182670</v>
      </c>
      <c r="J186" s="2">
        <v>425617</v>
      </c>
      <c r="K186" s="2">
        <v>718328</v>
      </c>
      <c r="L186" s="2">
        <v>412778</v>
      </c>
      <c r="M186" s="2">
        <v>476094</v>
      </c>
      <c r="O186" s="2">
        <f t="shared" si="2"/>
        <v>4879707</v>
      </c>
    </row>
    <row r="187" spans="2:15" x14ac:dyDescent="0.25">
      <c r="B187">
        <v>9112</v>
      </c>
      <c r="C187">
        <v>9220</v>
      </c>
      <c r="D187" t="s">
        <v>207</v>
      </c>
      <c r="E187" s="2">
        <v>683284</v>
      </c>
      <c r="F187" s="2">
        <v>683284</v>
      </c>
      <c r="G187" s="2">
        <v>714079</v>
      </c>
      <c r="H187" s="2">
        <v>683284</v>
      </c>
      <c r="I187" s="2">
        <v>2009420</v>
      </c>
      <c r="J187" s="2">
        <v>704811</v>
      </c>
      <c r="K187" s="2">
        <v>1213228</v>
      </c>
      <c r="L187" s="2">
        <v>683284</v>
      </c>
      <c r="M187" s="2">
        <v>798262</v>
      </c>
      <c r="O187" s="2">
        <f t="shared" si="2"/>
        <v>8172936</v>
      </c>
    </row>
    <row r="188" spans="2:15" x14ac:dyDescent="0.25">
      <c r="B188">
        <v>9113</v>
      </c>
      <c r="C188">
        <v>9206</v>
      </c>
      <c r="D188" t="s">
        <v>227</v>
      </c>
      <c r="E188" s="2">
        <v>152830</v>
      </c>
      <c r="F188" s="2">
        <v>152830</v>
      </c>
      <c r="G188" s="2">
        <v>156239</v>
      </c>
      <c r="H188" s="2">
        <v>152830</v>
      </c>
      <c r="I188" s="2">
        <v>429673</v>
      </c>
      <c r="J188" s="2">
        <v>157540</v>
      </c>
      <c r="K188" s="2">
        <v>262124</v>
      </c>
      <c r="L188" s="2">
        <v>152830</v>
      </c>
      <c r="M188" s="2">
        <v>174658</v>
      </c>
      <c r="O188" s="2">
        <f t="shared" si="2"/>
        <v>1791554</v>
      </c>
    </row>
    <row r="189" spans="2:15" x14ac:dyDescent="0.25">
      <c r="B189">
        <v>9114</v>
      </c>
      <c r="C189">
        <v>9211</v>
      </c>
      <c r="D189" t="s">
        <v>465</v>
      </c>
      <c r="E189" s="2">
        <v>342088</v>
      </c>
      <c r="F189" s="2">
        <v>342088</v>
      </c>
      <c r="G189" s="2">
        <v>352322</v>
      </c>
      <c r="H189" s="2">
        <v>342088</v>
      </c>
      <c r="I189" s="2">
        <v>976555</v>
      </c>
      <c r="J189" s="2">
        <v>352709</v>
      </c>
      <c r="K189" s="2">
        <v>593638</v>
      </c>
      <c r="L189" s="2">
        <v>342088</v>
      </c>
      <c r="M189" s="2">
        <v>393858</v>
      </c>
      <c r="O189" s="2">
        <f t="shared" si="2"/>
        <v>4037434</v>
      </c>
    </row>
    <row r="190" spans="2:15" x14ac:dyDescent="0.25">
      <c r="B190">
        <v>9115</v>
      </c>
      <c r="C190">
        <v>9216</v>
      </c>
      <c r="D190" t="s">
        <v>466</v>
      </c>
      <c r="E190" s="2">
        <v>144324</v>
      </c>
      <c r="F190" s="2">
        <v>144324</v>
      </c>
      <c r="G190" s="2">
        <v>145194</v>
      </c>
      <c r="H190" s="2">
        <v>144324</v>
      </c>
      <c r="I190" s="2">
        <v>392401</v>
      </c>
      <c r="J190" s="2">
        <v>148701</v>
      </c>
      <c r="K190" s="2">
        <v>242064</v>
      </c>
      <c r="L190" s="2">
        <v>144324</v>
      </c>
      <c r="M190" s="2">
        <v>162310</v>
      </c>
      <c r="O190" s="2">
        <f t="shared" si="2"/>
        <v>1667966</v>
      </c>
    </row>
    <row r="191" spans="2:15" x14ac:dyDescent="0.25">
      <c r="B191">
        <v>9116</v>
      </c>
      <c r="C191">
        <v>9210</v>
      </c>
      <c r="D191" t="s">
        <v>467</v>
      </c>
      <c r="E191" s="2">
        <v>261763</v>
      </c>
      <c r="F191" s="2">
        <v>261763</v>
      </c>
      <c r="G191" s="2">
        <v>285748</v>
      </c>
      <c r="H191" s="2">
        <v>261763</v>
      </c>
      <c r="I191" s="2">
        <v>839083</v>
      </c>
      <c r="J191" s="2">
        <v>280497</v>
      </c>
      <c r="K191" s="2">
        <v>487031</v>
      </c>
      <c r="L191" s="2">
        <v>261763</v>
      </c>
      <c r="M191" s="2">
        <v>319435</v>
      </c>
      <c r="O191" s="2">
        <f t="shared" si="2"/>
        <v>3258846</v>
      </c>
    </row>
    <row r="192" spans="2:15" x14ac:dyDescent="0.25">
      <c r="B192">
        <v>9117</v>
      </c>
      <c r="C192">
        <v>9219</v>
      </c>
      <c r="D192" t="s">
        <v>332</v>
      </c>
      <c r="E192" s="2">
        <v>250049</v>
      </c>
      <c r="F192" s="2">
        <v>250049</v>
      </c>
      <c r="G192" s="2">
        <v>280818</v>
      </c>
      <c r="H192" s="2">
        <v>250049</v>
      </c>
      <c r="I192" s="2">
        <v>846197</v>
      </c>
      <c r="J192" s="2">
        <v>275658</v>
      </c>
      <c r="K192" s="2">
        <v>478629</v>
      </c>
      <c r="L192" s="2">
        <v>250049</v>
      </c>
      <c r="M192" s="2">
        <v>313924</v>
      </c>
      <c r="O192" s="2">
        <f t="shared" si="2"/>
        <v>3195422</v>
      </c>
    </row>
    <row r="193" spans="2:15" x14ac:dyDescent="0.25">
      <c r="B193">
        <v>9118</v>
      </c>
      <c r="C193">
        <v>9213</v>
      </c>
      <c r="D193" t="s">
        <v>468</v>
      </c>
      <c r="E193" s="2">
        <v>227508</v>
      </c>
      <c r="F193" s="2">
        <v>227508</v>
      </c>
      <c r="G193" s="2">
        <v>233427</v>
      </c>
      <c r="H193" s="2">
        <v>227508</v>
      </c>
      <c r="I193" s="2">
        <v>644422</v>
      </c>
      <c r="J193" s="2">
        <v>234545</v>
      </c>
      <c r="K193" s="2">
        <v>392448</v>
      </c>
      <c r="L193" s="2">
        <v>227508</v>
      </c>
      <c r="M193" s="2">
        <v>260946</v>
      </c>
      <c r="O193" s="2">
        <f t="shared" si="2"/>
        <v>2675820</v>
      </c>
    </row>
    <row r="194" spans="2:15" x14ac:dyDescent="0.25">
      <c r="B194">
        <v>9119</v>
      </c>
      <c r="C194">
        <v>9202</v>
      </c>
      <c r="D194" t="s">
        <v>469</v>
      </c>
      <c r="E194" s="2">
        <v>331144</v>
      </c>
      <c r="F194" s="2">
        <v>331144</v>
      </c>
      <c r="G194" s="2">
        <v>364942</v>
      </c>
      <c r="H194" s="2">
        <v>331144</v>
      </c>
      <c r="I194" s="2">
        <v>1081125</v>
      </c>
      <c r="J194" s="2">
        <v>358235</v>
      </c>
      <c r="K194" s="2">
        <v>622009</v>
      </c>
      <c r="L194" s="2">
        <v>331144</v>
      </c>
      <c r="M194" s="2">
        <v>407965</v>
      </c>
      <c r="O194" s="2">
        <f t="shared" si="2"/>
        <v>4158852</v>
      </c>
    </row>
    <row r="195" spans="2:15" x14ac:dyDescent="0.25">
      <c r="B195">
        <v>9120</v>
      </c>
      <c r="C195">
        <v>9215</v>
      </c>
      <c r="D195" t="s">
        <v>353</v>
      </c>
      <c r="E195" s="2">
        <v>295137</v>
      </c>
      <c r="F195" s="2">
        <v>295137</v>
      </c>
      <c r="G195" s="2">
        <v>289756</v>
      </c>
      <c r="H195" s="2">
        <v>295137</v>
      </c>
      <c r="I195" s="2">
        <v>761745</v>
      </c>
      <c r="J195" s="2">
        <v>303872</v>
      </c>
      <c r="K195" s="2">
        <v>493751</v>
      </c>
      <c r="L195" s="2">
        <v>295137</v>
      </c>
      <c r="M195" s="2">
        <v>323916</v>
      </c>
      <c r="O195" s="2">
        <f t="shared" ref="O195:O258" si="3">+SUM(E195:M195)</f>
        <v>3353588</v>
      </c>
    </row>
    <row r="196" spans="2:15" x14ac:dyDescent="0.25">
      <c r="B196">
        <v>9121</v>
      </c>
      <c r="C196">
        <v>9221</v>
      </c>
      <c r="D196" t="s">
        <v>60</v>
      </c>
      <c r="E196" s="2">
        <v>203430</v>
      </c>
      <c r="F196" s="2">
        <v>203430</v>
      </c>
      <c r="G196" s="2">
        <v>220106</v>
      </c>
      <c r="H196" s="2">
        <v>203430</v>
      </c>
      <c r="I196" s="2">
        <v>640933</v>
      </c>
      <c r="J196" s="2">
        <v>216061</v>
      </c>
      <c r="K196" s="2">
        <v>375152</v>
      </c>
      <c r="L196" s="2">
        <v>203430</v>
      </c>
      <c r="M196" s="2">
        <v>246055</v>
      </c>
      <c r="O196" s="2">
        <f t="shared" si="3"/>
        <v>2512027</v>
      </c>
    </row>
    <row r="197" spans="2:15" x14ac:dyDescent="0.25">
      <c r="B197">
        <v>9201</v>
      </c>
      <c r="C197">
        <v>9101</v>
      </c>
      <c r="D197" t="s">
        <v>24</v>
      </c>
      <c r="E197" s="2">
        <v>572728</v>
      </c>
      <c r="F197" s="2">
        <v>572728</v>
      </c>
      <c r="G197" s="2">
        <v>579337</v>
      </c>
      <c r="H197" s="2">
        <v>572728</v>
      </c>
      <c r="I197" s="2">
        <v>1575133</v>
      </c>
      <c r="J197" s="2">
        <v>590193</v>
      </c>
      <c r="K197" s="2">
        <v>965926</v>
      </c>
      <c r="L197" s="2">
        <v>572728</v>
      </c>
      <c r="M197" s="2">
        <v>647636</v>
      </c>
      <c r="O197" s="2">
        <f t="shared" si="3"/>
        <v>6649137</v>
      </c>
    </row>
    <row r="198" spans="2:15" x14ac:dyDescent="0.25">
      <c r="B198">
        <v>9202</v>
      </c>
      <c r="C198">
        <v>9105</v>
      </c>
      <c r="D198" t="s">
        <v>73</v>
      </c>
      <c r="E198" s="2">
        <v>254908</v>
      </c>
      <c r="F198" s="2">
        <v>254908</v>
      </c>
      <c r="G198" s="2">
        <v>264137</v>
      </c>
      <c r="H198" s="2">
        <v>254908</v>
      </c>
      <c r="I198" s="2">
        <v>736793</v>
      </c>
      <c r="J198" s="2">
        <v>262871</v>
      </c>
      <c r="K198" s="2">
        <v>446609</v>
      </c>
      <c r="L198" s="2">
        <v>254908</v>
      </c>
      <c r="M198" s="2">
        <v>295276</v>
      </c>
      <c r="O198" s="2">
        <f t="shared" si="3"/>
        <v>3025318</v>
      </c>
    </row>
    <row r="199" spans="2:15" x14ac:dyDescent="0.25">
      <c r="B199">
        <v>9203</v>
      </c>
      <c r="C199">
        <v>9110</v>
      </c>
      <c r="D199" t="s">
        <v>470</v>
      </c>
      <c r="E199" s="2">
        <v>314334</v>
      </c>
      <c r="F199" s="2">
        <v>314334</v>
      </c>
      <c r="G199" s="2">
        <v>357416</v>
      </c>
      <c r="H199" s="2">
        <v>314334</v>
      </c>
      <c r="I199" s="2">
        <v>1088774</v>
      </c>
      <c r="J199" s="2">
        <v>350848</v>
      </c>
      <c r="K199" s="2">
        <v>609183</v>
      </c>
      <c r="L199" s="2">
        <v>314334</v>
      </c>
      <c r="M199" s="2">
        <v>399552</v>
      </c>
      <c r="O199" s="2">
        <f t="shared" si="3"/>
        <v>4063109</v>
      </c>
    </row>
    <row r="200" spans="2:15" x14ac:dyDescent="0.25">
      <c r="B200">
        <v>9204</v>
      </c>
      <c r="C200">
        <v>9106</v>
      </c>
      <c r="D200" t="s">
        <v>103</v>
      </c>
      <c r="E200" s="2">
        <v>167076</v>
      </c>
      <c r="F200" s="2">
        <v>167076</v>
      </c>
      <c r="G200" s="2">
        <v>175135</v>
      </c>
      <c r="H200" s="2">
        <v>167076</v>
      </c>
      <c r="I200" s="2">
        <v>494348</v>
      </c>
      <c r="J200" s="2">
        <v>172356</v>
      </c>
      <c r="K200" s="2">
        <v>298062</v>
      </c>
      <c r="L200" s="2">
        <v>167076</v>
      </c>
      <c r="M200" s="2">
        <v>195781</v>
      </c>
      <c r="O200" s="2">
        <f t="shared" si="3"/>
        <v>2003986</v>
      </c>
    </row>
    <row r="201" spans="2:15" x14ac:dyDescent="0.25">
      <c r="B201">
        <v>9205</v>
      </c>
      <c r="C201">
        <v>9111</v>
      </c>
      <c r="D201" t="s">
        <v>164</v>
      </c>
      <c r="E201" s="2">
        <v>235755</v>
      </c>
      <c r="F201" s="2">
        <v>235755</v>
      </c>
      <c r="G201" s="2">
        <v>246923</v>
      </c>
      <c r="H201" s="2">
        <v>235755</v>
      </c>
      <c r="I201" s="2">
        <v>696397</v>
      </c>
      <c r="J201" s="2">
        <v>243199</v>
      </c>
      <c r="K201" s="2">
        <v>420043</v>
      </c>
      <c r="L201" s="2">
        <v>235755</v>
      </c>
      <c r="M201" s="2">
        <v>276033</v>
      </c>
      <c r="O201" s="2">
        <f t="shared" si="3"/>
        <v>2825615</v>
      </c>
    </row>
    <row r="202" spans="2:15" x14ac:dyDescent="0.25">
      <c r="B202">
        <v>9206</v>
      </c>
      <c r="C202">
        <v>9103</v>
      </c>
      <c r="D202" t="s">
        <v>170</v>
      </c>
      <c r="E202" s="2">
        <v>157193</v>
      </c>
      <c r="F202" s="2">
        <v>157193</v>
      </c>
      <c r="G202" s="2">
        <v>163253</v>
      </c>
      <c r="H202" s="2">
        <v>157193</v>
      </c>
      <c r="I202" s="2">
        <v>456453</v>
      </c>
      <c r="J202" s="2">
        <v>162114</v>
      </c>
      <c r="K202" s="2">
        <v>276387</v>
      </c>
      <c r="L202" s="2">
        <v>157193</v>
      </c>
      <c r="M202" s="2">
        <v>182498</v>
      </c>
      <c r="O202" s="2">
        <f t="shared" si="3"/>
        <v>1869477</v>
      </c>
    </row>
    <row r="203" spans="2:15" x14ac:dyDescent="0.25">
      <c r="B203">
        <v>9207</v>
      </c>
      <c r="C203">
        <v>9108</v>
      </c>
      <c r="D203" t="s">
        <v>173</v>
      </c>
      <c r="E203" s="2">
        <v>181463</v>
      </c>
      <c r="F203" s="2">
        <v>181463</v>
      </c>
      <c r="G203" s="2">
        <v>193846</v>
      </c>
      <c r="H203" s="2">
        <v>181463</v>
      </c>
      <c r="I203" s="2">
        <v>557552</v>
      </c>
      <c r="J203" s="2">
        <v>190284</v>
      </c>
      <c r="K203" s="2">
        <v>330393</v>
      </c>
      <c r="L203" s="2">
        <v>181463</v>
      </c>
      <c r="M203" s="2">
        <v>216699</v>
      </c>
      <c r="O203" s="2">
        <f t="shared" si="3"/>
        <v>2214626</v>
      </c>
    </row>
    <row r="204" spans="2:15" x14ac:dyDescent="0.25">
      <c r="B204">
        <v>9208</v>
      </c>
      <c r="C204">
        <v>9102</v>
      </c>
      <c r="D204" t="s">
        <v>471</v>
      </c>
      <c r="E204" s="2">
        <v>207595</v>
      </c>
      <c r="F204" s="2">
        <v>207595</v>
      </c>
      <c r="G204" s="2">
        <v>219849</v>
      </c>
      <c r="H204" s="2">
        <v>207595</v>
      </c>
      <c r="I204" s="2">
        <v>626978</v>
      </c>
      <c r="J204" s="2">
        <v>215809</v>
      </c>
      <c r="K204" s="2">
        <v>374713</v>
      </c>
      <c r="L204" s="2">
        <v>207595</v>
      </c>
      <c r="M204" s="2">
        <v>245768</v>
      </c>
      <c r="O204" s="2">
        <f t="shared" si="3"/>
        <v>2513497</v>
      </c>
    </row>
    <row r="205" spans="2:15" x14ac:dyDescent="0.25">
      <c r="B205">
        <v>9209</v>
      </c>
      <c r="C205">
        <v>9104</v>
      </c>
      <c r="D205" t="s">
        <v>278</v>
      </c>
      <c r="E205" s="2">
        <v>154330</v>
      </c>
      <c r="F205" s="2">
        <v>154330</v>
      </c>
      <c r="G205" s="2">
        <v>159075</v>
      </c>
      <c r="H205" s="2">
        <v>154330</v>
      </c>
      <c r="I205" s="2">
        <v>441295</v>
      </c>
      <c r="J205" s="2">
        <v>159125</v>
      </c>
      <c r="K205" s="2">
        <v>268156</v>
      </c>
      <c r="L205" s="2">
        <v>154330</v>
      </c>
      <c r="M205" s="2">
        <v>177829</v>
      </c>
      <c r="O205" s="2">
        <f t="shared" si="3"/>
        <v>1822800</v>
      </c>
    </row>
    <row r="206" spans="2:15" x14ac:dyDescent="0.25">
      <c r="B206">
        <v>9210</v>
      </c>
      <c r="C206">
        <v>9107</v>
      </c>
      <c r="D206" t="s">
        <v>472</v>
      </c>
      <c r="E206" s="2">
        <v>293186</v>
      </c>
      <c r="F206" s="2">
        <v>293186</v>
      </c>
      <c r="G206" s="2">
        <v>287841</v>
      </c>
      <c r="H206" s="2">
        <v>293186</v>
      </c>
      <c r="I206" s="2">
        <v>756708</v>
      </c>
      <c r="J206" s="2">
        <v>301863</v>
      </c>
      <c r="K206" s="2">
        <v>490487</v>
      </c>
      <c r="L206" s="2">
        <v>293186</v>
      </c>
      <c r="M206" s="2">
        <v>321774</v>
      </c>
      <c r="O206" s="2">
        <f t="shared" si="3"/>
        <v>3331417</v>
      </c>
    </row>
    <row r="207" spans="2:15" x14ac:dyDescent="0.25">
      <c r="B207">
        <v>9211</v>
      </c>
      <c r="C207">
        <v>9109</v>
      </c>
      <c r="D207" t="s">
        <v>348</v>
      </c>
      <c r="E207" s="2">
        <v>377419</v>
      </c>
      <c r="F207" s="2">
        <v>377419</v>
      </c>
      <c r="G207" s="2">
        <v>398063</v>
      </c>
      <c r="H207" s="2">
        <v>377419</v>
      </c>
      <c r="I207" s="2">
        <v>1130582</v>
      </c>
      <c r="J207" s="2">
        <v>390748</v>
      </c>
      <c r="K207" s="2">
        <v>678462</v>
      </c>
      <c r="L207" s="2">
        <v>377419</v>
      </c>
      <c r="M207" s="2">
        <v>444991</v>
      </c>
      <c r="O207" s="2">
        <f t="shared" si="3"/>
        <v>4552522</v>
      </c>
    </row>
    <row r="208" spans="2:15" x14ac:dyDescent="0.25">
      <c r="B208">
        <v>10101</v>
      </c>
      <c r="C208">
        <v>10301</v>
      </c>
      <c r="D208" t="s">
        <v>246</v>
      </c>
      <c r="E208" s="2">
        <v>1245456</v>
      </c>
      <c r="F208" s="2">
        <v>1245456</v>
      </c>
      <c r="G208" s="2">
        <v>1222747</v>
      </c>
      <c r="H208" s="2">
        <v>1245456</v>
      </c>
      <c r="I208" s="2">
        <v>3214493</v>
      </c>
      <c r="J208" s="2">
        <v>1282317</v>
      </c>
      <c r="K208" s="2">
        <v>2083589</v>
      </c>
      <c r="L208" s="2">
        <v>1245456</v>
      </c>
      <c r="M208" s="2">
        <v>1366897</v>
      </c>
      <c r="O208" s="2">
        <f t="shared" si="3"/>
        <v>14151867</v>
      </c>
    </row>
    <row r="209" spans="2:15" x14ac:dyDescent="0.25">
      <c r="B209">
        <v>10102</v>
      </c>
      <c r="C209">
        <v>10309</v>
      </c>
      <c r="D209" t="s">
        <v>35</v>
      </c>
      <c r="E209" s="2">
        <v>307256</v>
      </c>
      <c r="F209" s="2">
        <v>307256</v>
      </c>
      <c r="G209" s="2">
        <v>312368</v>
      </c>
      <c r="H209" s="2">
        <v>307256</v>
      </c>
      <c r="I209" s="2">
        <v>853928</v>
      </c>
      <c r="J209" s="2">
        <v>316673</v>
      </c>
      <c r="K209" s="2">
        <v>522358</v>
      </c>
      <c r="L209" s="2">
        <v>307256</v>
      </c>
      <c r="M209" s="2">
        <v>349193</v>
      </c>
      <c r="O209" s="2">
        <f t="shared" si="3"/>
        <v>3583544</v>
      </c>
    </row>
    <row r="210" spans="2:15" x14ac:dyDescent="0.25">
      <c r="B210">
        <v>10103</v>
      </c>
      <c r="C210">
        <v>10302</v>
      </c>
      <c r="D210" t="s">
        <v>473</v>
      </c>
      <c r="E210" s="2">
        <v>100896</v>
      </c>
      <c r="F210" s="2">
        <v>100896</v>
      </c>
      <c r="G210" s="2">
        <v>101658</v>
      </c>
      <c r="H210" s="2">
        <v>100896</v>
      </c>
      <c r="I210" s="2">
        <v>275199</v>
      </c>
      <c r="J210" s="2">
        <v>103961</v>
      </c>
      <c r="K210" s="2">
        <v>169252</v>
      </c>
      <c r="L210" s="2">
        <v>100896</v>
      </c>
      <c r="M210" s="2">
        <v>113642</v>
      </c>
      <c r="O210" s="2">
        <f t="shared" si="3"/>
        <v>1167296</v>
      </c>
    </row>
    <row r="211" spans="2:15" x14ac:dyDescent="0.25">
      <c r="B211">
        <v>10104</v>
      </c>
      <c r="C211">
        <v>10304</v>
      </c>
      <c r="D211" t="s">
        <v>108</v>
      </c>
      <c r="E211" s="2">
        <v>154604</v>
      </c>
      <c r="F211" s="2">
        <v>154604</v>
      </c>
      <c r="G211" s="2">
        <v>151785</v>
      </c>
      <c r="H211" s="2">
        <v>154604</v>
      </c>
      <c r="I211" s="2">
        <v>399031</v>
      </c>
      <c r="J211" s="2">
        <v>159180</v>
      </c>
      <c r="K211" s="2">
        <v>258645</v>
      </c>
      <c r="L211" s="2">
        <v>154604</v>
      </c>
      <c r="M211" s="2">
        <v>169679</v>
      </c>
      <c r="O211" s="2">
        <f t="shared" si="3"/>
        <v>1756736</v>
      </c>
    </row>
    <row r="212" spans="2:15" x14ac:dyDescent="0.25">
      <c r="B212">
        <v>10105</v>
      </c>
      <c r="C212">
        <v>10305</v>
      </c>
      <c r="D212" t="s">
        <v>109</v>
      </c>
      <c r="E212" s="2">
        <v>129427</v>
      </c>
      <c r="F212" s="2">
        <v>129427</v>
      </c>
      <c r="G212" s="2">
        <v>128987</v>
      </c>
      <c r="H212" s="2">
        <v>129427</v>
      </c>
      <c r="I212" s="2">
        <v>344961</v>
      </c>
      <c r="J212" s="2">
        <v>133315</v>
      </c>
      <c r="K212" s="2">
        <v>216863</v>
      </c>
      <c r="L212" s="2">
        <v>129427</v>
      </c>
      <c r="M212" s="2">
        <v>144193</v>
      </c>
      <c r="O212" s="2">
        <f t="shared" si="3"/>
        <v>1486027</v>
      </c>
    </row>
    <row r="213" spans="2:15" x14ac:dyDescent="0.25">
      <c r="B213">
        <v>10106</v>
      </c>
      <c r="C213">
        <v>10308</v>
      </c>
      <c r="D213" t="s">
        <v>169</v>
      </c>
      <c r="E213" s="2">
        <v>184874</v>
      </c>
      <c r="F213" s="2">
        <v>184874</v>
      </c>
      <c r="G213" s="2">
        <v>181503</v>
      </c>
      <c r="H213" s="2">
        <v>184874</v>
      </c>
      <c r="I213" s="2">
        <v>477153</v>
      </c>
      <c r="J213" s="2">
        <v>190346</v>
      </c>
      <c r="K213" s="2">
        <v>309284</v>
      </c>
      <c r="L213" s="2">
        <v>184874</v>
      </c>
      <c r="M213" s="2">
        <v>202900</v>
      </c>
      <c r="O213" s="2">
        <f t="shared" si="3"/>
        <v>2100682</v>
      </c>
    </row>
    <row r="214" spans="2:15" x14ac:dyDescent="0.25">
      <c r="B214">
        <v>10107</v>
      </c>
      <c r="C214">
        <v>10306</v>
      </c>
      <c r="D214" t="s">
        <v>156</v>
      </c>
      <c r="E214" s="2">
        <v>135929</v>
      </c>
      <c r="F214" s="2">
        <v>135929</v>
      </c>
      <c r="G214" s="2">
        <v>133450</v>
      </c>
      <c r="H214" s="2">
        <v>135929</v>
      </c>
      <c r="I214" s="2">
        <v>350828</v>
      </c>
      <c r="J214" s="2">
        <v>139952</v>
      </c>
      <c r="K214" s="2">
        <v>227402</v>
      </c>
      <c r="L214" s="2">
        <v>135929</v>
      </c>
      <c r="M214" s="2">
        <v>149182</v>
      </c>
      <c r="O214" s="2">
        <f t="shared" si="3"/>
        <v>1544530</v>
      </c>
    </row>
    <row r="215" spans="2:15" x14ac:dyDescent="0.25">
      <c r="B215">
        <v>10108</v>
      </c>
      <c r="C215">
        <v>10307</v>
      </c>
      <c r="D215" t="s">
        <v>474</v>
      </c>
      <c r="E215" s="2">
        <v>190390</v>
      </c>
      <c r="F215" s="2">
        <v>190390</v>
      </c>
      <c r="G215" s="2">
        <v>207970</v>
      </c>
      <c r="H215" s="2">
        <v>190390</v>
      </c>
      <c r="I215" s="2">
        <v>611061</v>
      </c>
      <c r="J215" s="2">
        <v>204147</v>
      </c>
      <c r="K215" s="2">
        <v>354466</v>
      </c>
      <c r="L215" s="2">
        <v>190390</v>
      </c>
      <c r="M215" s="2">
        <v>232487</v>
      </c>
      <c r="O215" s="2">
        <f t="shared" si="3"/>
        <v>2371691</v>
      </c>
    </row>
    <row r="216" spans="2:15" x14ac:dyDescent="0.25">
      <c r="B216">
        <v>10109</v>
      </c>
      <c r="C216">
        <v>10303</v>
      </c>
      <c r="D216" t="s">
        <v>250</v>
      </c>
      <c r="E216" s="2">
        <v>137275</v>
      </c>
      <c r="F216" s="2">
        <v>137275</v>
      </c>
      <c r="G216" s="2">
        <v>134772</v>
      </c>
      <c r="H216" s="2">
        <v>137275</v>
      </c>
      <c r="I216" s="2">
        <v>354304</v>
      </c>
      <c r="J216" s="2">
        <v>141338</v>
      </c>
      <c r="K216" s="2">
        <v>229654</v>
      </c>
      <c r="L216" s="2">
        <v>137275</v>
      </c>
      <c r="M216" s="2">
        <v>150660</v>
      </c>
      <c r="O216" s="2">
        <f t="shared" si="3"/>
        <v>1559828</v>
      </c>
    </row>
    <row r="217" spans="2:15" x14ac:dyDescent="0.25">
      <c r="B217">
        <v>10201</v>
      </c>
      <c r="C217">
        <v>10401</v>
      </c>
      <c r="D217" t="s">
        <v>46</v>
      </c>
      <c r="E217" s="2">
        <v>729377</v>
      </c>
      <c r="F217" s="2">
        <v>729377</v>
      </c>
      <c r="G217" s="2">
        <v>716078</v>
      </c>
      <c r="H217" s="2">
        <v>729377</v>
      </c>
      <c r="I217" s="2">
        <v>1882505</v>
      </c>
      <c r="J217" s="2">
        <v>750964</v>
      </c>
      <c r="K217" s="2">
        <v>1220213</v>
      </c>
      <c r="L217" s="2">
        <v>729377</v>
      </c>
      <c r="M217" s="2">
        <v>800497</v>
      </c>
      <c r="O217" s="2">
        <f t="shared" si="3"/>
        <v>8287765</v>
      </c>
    </row>
    <row r="218" spans="2:15" x14ac:dyDescent="0.25">
      <c r="B218">
        <v>10202</v>
      </c>
      <c r="C218">
        <v>10406</v>
      </c>
      <c r="D218" t="s">
        <v>22</v>
      </c>
      <c r="E218" s="2">
        <v>436177</v>
      </c>
      <c r="F218" s="2">
        <v>436177</v>
      </c>
      <c r="G218" s="2">
        <v>460340</v>
      </c>
      <c r="H218" s="2">
        <v>436177</v>
      </c>
      <c r="I218" s="2">
        <v>1308328</v>
      </c>
      <c r="J218" s="2">
        <v>451879</v>
      </c>
      <c r="K218" s="2">
        <v>784607</v>
      </c>
      <c r="L218" s="2">
        <v>436177</v>
      </c>
      <c r="M218" s="2">
        <v>514609</v>
      </c>
      <c r="O218" s="2">
        <f t="shared" si="3"/>
        <v>5264471</v>
      </c>
    </row>
    <row r="219" spans="2:15" x14ac:dyDescent="0.25">
      <c r="B219">
        <v>10203</v>
      </c>
      <c r="C219">
        <v>10402</v>
      </c>
      <c r="D219" t="s">
        <v>61</v>
      </c>
      <c r="E219" s="2">
        <v>172827</v>
      </c>
      <c r="F219" s="2">
        <v>172827</v>
      </c>
      <c r="G219" s="2">
        <v>193632</v>
      </c>
      <c r="H219" s="2">
        <v>172827</v>
      </c>
      <c r="I219" s="2">
        <v>582242</v>
      </c>
      <c r="J219" s="2">
        <v>190073</v>
      </c>
      <c r="K219" s="2">
        <v>330028</v>
      </c>
      <c r="L219" s="2">
        <v>172827</v>
      </c>
      <c r="M219" s="2">
        <v>216459</v>
      </c>
      <c r="O219" s="2">
        <f t="shared" si="3"/>
        <v>2203742</v>
      </c>
    </row>
    <row r="220" spans="2:15" x14ac:dyDescent="0.25">
      <c r="B220">
        <v>10204</v>
      </c>
      <c r="C220">
        <v>10410</v>
      </c>
      <c r="D220" t="s">
        <v>475</v>
      </c>
      <c r="E220" s="2">
        <v>127860</v>
      </c>
      <c r="F220" s="2">
        <v>127860</v>
      </c>
      <c r="G220" s="2">
        <v>132474</v>
      </c>
      <c r="H220" s="2">
        <v>127860</v>
      </c>
      <c r="I220" s="2">
        <v>369487</v>
      </c>
      <c r="J220" s="2">
        <v>131854</v>
      </c>
      <c r="K220" s="2">
        <v>223976</v>
      </c>
      <c r="L220" s="2">
        <v>127860</v>
      </c>
      <c r="M220" s="2">
        <v>148092</v>
      </c>
      <c r="O220" s="2">
        <f t="shared" si="3"/>
        <v>1517323</v>
      </c>
    </row>
    <row r="221" spans="2:15" x14ac:dyDescent="0.25">
      <c r="B221">
        <v>10205</v>
      </c>
      <c r="C221">
        <v>10408</v>
      </c>
      <c r="D221" t="s">
        <v>94</v>
      </c>
      <c r="E221" s="2">
        <v>199970</v>
      </c>
      <c r="F221" s="2">
        <v>199970</v>
      </c>
      <c r="G221" s="2">
        <v>213186</v>
      </c>
      <c r="H221" s="2">
        <v>199970</v>
      </c>
      <c r="I221" s="2">
        <v>611972</v>
      </c>
      <c r="J221" s="2">
        <v>209268</v>
      </c>
      <c r="K221" s="2">
        <v>363356</v>
      </c>
      <c r="L221" s="2">
        <v>199970</v>
      </c>
      <c r="M221" s="2">
        <v>238319</v>
      </c>
      <c r="O221" s="2">
        <f t="shared" si="3"/>
        <v>2435981</v>
      </c>
    </row>
    <row r="222" spans="2:15" x14ac:dyDescent="0.25">
      <c r="B222">
        <v>10206</v>
      </c>
      <c r="C222">
        <v>10405</v>
      </c>
      <c r="D222" t="s">
        <v>476</v>
      </c>
      <c r="E222" s="2">
        <v>111172</v>
      </c>
      <c r="F222" s="2">
        <v>111172</v>
      </c>
      <c r="G222" s="2">
        <v>121421</v>
      </c>
      <c r="H222" s="2">
        <v>111172</v>
      </c>
      <c r="I222" s="2">
        <v>356717</v>
      </c>
      <c r="J222" s="2">
        <v>119189</v>
      </c>
      <c r="K222" s="2">
        <v>206951</v>
      </c>
      <c r="L222" s="2">
        <v>111172</v>
      </c>
      <c r="M222" s="2">
        <v>135736</v>
      </c>
      <c r="O222" s="2">
        <f t="shared" si="3"/>
        <v>1384702</v>
      </c>
    </row>
    <row r="223" spans="2:15" x14ac:dyDescent="0.25">
      <c r="B223">
        <v>10207</v>
      </c>
      <c r="C223">
        <v>10403</v>
      </c>
      <c r="D223" t="s">
        <v>477</v>
      </c>
      <c r="E223" s="2">
        <v>128490</v>
      </c>
      <c r="F223" s="2">
        <v>128490</v>
      </c>
      <c r="G223" s="2">
        <v>139974</v>
      </c>
      <c r="H223" s="2">
        <v>128490</v>
      </c>
      <c r="I223" s="2">
        <v>410232</v>
      </c>
      <c r="J223" s="2">
        <v>137402</v>
      </c>
      <c r="K223" s="2">
        <v>238573</v>
      </c>
      <c r="L223" s="2">
        <v>128490</v>
      </c>
      <c r="M223" s="2">
        <v>156476</v>
      </c>
      <c r="O223" s="2">
        <f t="shared" si="3"/>
        <v>1596617</v>
      </c>
    </row>
    <row r="224" spans="2:15" x14ac:dyDescent="0.25">
      <c r="B224">
        <v>10208</v>
      </c>
      <c r="C224">
        <v>10404</v>
      </c>
      <c r="D224" t="s">
        <v>478</v>
      </c>
      <c r="E224" s="2">
        <v>233932</v>
      </c>
      <c r="F224" s="2">
        <v>233932</v>
      </c>
      <c r="G224" s="2">
        <v>269087</v>
      </c>
      <c r="H224" s="2">
        <v>233932</v>
      </c>
      <c r="I224" s="2">
        <v>827862</v>
      </c>
      <c r="J224" s="2">
        <v>264142</v>
      </c>
      <c r="K224" s="2">
        <v>458634</v>
      </c>
      <c r="L224" s="2">
        <v>233932</v>
      </c>
      <c r="M224" s="2">
        <v>300810</v>
      </c>
      <c r="O224" s="2">
        <f t="shared" si="3"/>
        <v>3056263</v>
      </c>
    </row>
    <row r="225" spans="2:15" x14ac:dyDescent="0.25">
      <c r="B225">
        <v>10209</v>
      </c>
      <c r="C225">
        <v>10407</v>
      </c>
      <c r="D225" t="s">
        <v>262</v>
      </c>
      <c r="E225" s="2">
        <v>159818</v>
      </c>
      <c r="F225" s="2">
        <v>159818</v>
      </c>
      <c r="G225" s="2">
        <v>171172</v>
      </c>
      <c r="H225" s="2">
        <v>159818</v>
      </c>
      <c r="I225" s="2">
        <v>493594</v>
      </c>
      <c r="J225" s="2">
        <v>168026</v>
      </c>
      <c r="K225" s="2">
        <v>291747</v>
      </c>
      <c r="L225" s="2">
        <v>159818</v>
      </c>
      <c r="M225" s="2">
        <v>191351</v>
      </c>
      <c r="O225" s="2">
        <f t="shared" si="3"/>
        <v>1955162</v>
      </c>
    </row>
    <row r="226" spans="2:15" x14ac:dyDescent="0.25">
      <c r="B226">
        <v>10210</v>
      </c>
      <c r="C226">
        <v>10415</v>
      </c>
      <c r="D226" t="s">
        <v>269</v>
      </c>
      <c r="E226" s="2">
        <v>156381</v>
      </c>
      <c r="F226" s="2">
        <v>156381</v>
      </c>
      <c r="G226" s="2">
        <v>162640</v>
      </c>
      <c r="H226" s="2">
        <v>156381</v>
      </c>
      <c r="I226" s="2">
        <v>455405</v>
      </c>
      <c r="J226" s="2">
        <v>161284</v>
      </c>
      <c r="K226" s="2">
        <v>275572</v>
      </c>
      <c r="L226" s="2">
        <v>156381</v>
      </c>
      <c r="M226" s="2">
        <v>181814</v>
      </c>
      <c r="O226" s="2">
        <f t="shared" si="3"/>
        <v>1862239</v>
      </c>
    </row>
    <row r="227" spans="2:15" x14ac:dyDescent="0.25">
      <c r="B227">
        <v>10301</v>
      </c>
      <c r="C227">
        <v>10201</v>
      </c>
      <c r="D227" t="s">
        <v>204</v>
      </c>
      <c r="E227" s="2">
        <v>719343</v>
      </c>
      <c r="F227" s="2">
        <v>719343</v>
      </c>
      <c r="G227" s="2">
        <v>710675</v>
      </c>
      <c r="H227" s="2">
        <v>719343</v>
      </c>
      <c r="I227" s="2">
        <v>1881891</v>
      </c>
      <c r="J227" s="2">
        <v>740767</v>
      </c>
      <c r="K227" s="2">
        <v>1204209</v>
      </c>
      <c r="L227" s="2">
        <v>719343</v>
      </c>
      <c r="M227" s="2">
        <v>794456</v>
      </c>
      <c r="O227" s="2">
        <f t="shared" si="3"/>
        <v>8209370</v>
      </c>
    </row>
    <row r="228" spans="2:15" x14ac:dyDescent="0.25">
      <c r="B228">
        <v>10302</v>
      </c>
      <c r="C228">
        <v>10203</v>
      </c>
      <c r="D228" t="s">
        <v>248</v>
      </c>
      <c r="E228" s="2">
        <v>103708</v>
      </c>
      <c r="F228" s="2">
        <v>103708</v>
      </c>
      <c r="G228" s="2">
        <v>104819</v>
      </c>
      <c r="H228" s="2">
        <v>103708</v>
      </c>
      <c r="I228" s="2">
        <v>284734</v>
      </c>
      <c r="J228" s="2">
        <v>106868</v>
      </c>
      <c r="K228" s="2">
        <v>174679</v>
      </c>
      <c r="L228" s="2">
        <v>103708</v>
      </c>
      <c r="M228" s="2">
        <v>117177</v>
      </c>
      <c r="O228" s="2">
        <f t="shared" si="3"/>
        <v>1203109</v>
      </c>
    </row>
    <row r="229" spans="2:15" x14ac:dyDescent="0.25">
      <c r="B229">
        <v>10303</v>
      </c>
      <c r="C229">
        <v>10206</v>
      </c>
      <c r="D229" t="s">
        <v>256</v>
      </c>
      <c r="E229" s="2">
        <v>177924</v>
      </c>
      <c r="F229" s="2">
        <v>177924</v>
      </c>
      <c r="G229" s="2">
        <v>184883</v>
      </c>
      <c r="H229" s="2">
        <v>177924</v>
      </c>
      <c r="I229" s="2">
        <v>517220</v>
      </c>
      <c r="J229" s="2">
        <v>183497</v>
      </c>
      <c r="K229" s="2">
        <v>313105</v>
      </c>
      <c r="L229" s="2">
        <v>177924</v>
      </c>
      <c r="M229" s="2">
        <v>206679</v>
      </c>
      <c r="O229" s="2">
        <f t="shared" si="3"/>
        <v>2117080</v>
      </c>
    </row>
    <row r="230" spans="2:15" x14ac:dyDescent="0.25">
      <c r="B230">
        <v>10304</v>
      </c>
      <c r="C230">
        <v>10204</v>
      </c>
      <c r="D230" t="s">
        <v>259</v>
      </c>
      <c r="E230" s="2">
        <v>114787</v>
      </c>
      <c r="F230" s="2">
        <v>114787</v>
      </c>
      <c r="G230" s="2">
        <v>117198</v>
      </c>
      <c r="H230" s="2">
        <v>114787</v>
      </c>
      <c r="I230" s="2">
        <v>321863</v>
      </c>
      <c r="J230" s="2">
        <v>118320</v>
      </c>
      <c r="K230" s="2">
        <v>196477</v>
      </c>
      <c r="L230" s="2">
        <v>114787</v>
      </c>
      <c r="M230" s="2">
        <v>131014</v>
      </c>
      <c r="O230" s="2">
        <f t="shared" si="3"/>
        <v>1344020</v>
      </c>
    </row>
    <row r="231" spans="2:15" x14ac:dyDescent="0.25">
      <c r="B231">
        <v>10305</v>
      </c>
      <c r="C231">
        <v>10205</v>
      </c>
      <c r="D231" t="s">
        <v>479</v>
      </c>
      <c r="E231" s="2">
        <v>150223</v>
      </c>
      <c r="F231" s="2">
        <v>150223</v>
      </c>
      <c r="G231" s="2">
        <v>147484</v>
      </c>
      <c r="H231" s="2">
        <v>150223</v>
      </c>
      <c r="I231" s="2">
        <v>387722</v>
      </c>
      <c r="J231" s="2">
        <v>154669</v>
      </c>
      <c r="K231" s="2">
        <v>251315</v>
      </c>
      <c r="L231" s="2">
        <v>150223</v>
      </c>
      <c r="M231" s="2">
        <v>164870</v>
      </c>
      <c r="O231" s="2">
        <f t="shared" si="3"/>
        <v>1706952</v>
      </c>
    </row>
    <row r="232" spans="2:15" x14ac:dyDescent="0.25">
      <c r="B232">
        <v>10306</v>
      </c>
      <c r="C232">
        <v>10207</v>
      </c>
      <c r="D232" t="s">
        <v>307</v>
      </c>
      <c r="E232" s="2">
        <v>218792</v>
      </c>
      <c r="F232" s="2">
        <v>218792</v>
      </c>
      <c r="G232" s="2">
        <v>255594</v>
      </c>
      <c r="H232" s="2">
        <v>218792</v>
      </c>
      <c r="I232" s="2">
        <v>796581</v>
      </c>
      <c r="J232" s="2">
        <v>250897</v>
      </c>
      <c r="K232" s="2">
        <v>435637</v>
      </c>
      <c r="L232" s="2">
        <v>218792</v>
      </c>
      <c r="M232" s="2">
        <v>285726</v>
      </c>
      <c r="O232" s="2">
        <f t="shared" si="3"/>
        <v>2899603</v>
      </c>
    </row>
    <row r="233" spans="2:15" x14ac:dyDescent="0.25">
      <c r="B233">
        <v>10307</v>
      </c>
      <c r="C233">
        <v>10202</v>
      </c>
      <c r="D233" t="s">
        <v>310</v>
      </c>
      <c r="E233" s="2">
        <v>125485</v>
      </c>
      <c r="F233" s="2">
        <v>125485</v>
      </c>
      <c r="G233" s="2">
        <v>127742</v>
      </c>
      <c r="H233" s="2">
        <v>125485</v>
      </c>
      <c r="I233" s="2">
        <v>349709</v>
      </c>
      <c r="J233" s="2">
        <v>129336</v>
      </c>
      <c r="K233" s="2">
        <v>213782</v>
      </c>
      <c r="L233" s="2">
        <v>125485</v>
      </c>
      <c r="M233" s="2">
        <v>142801</v>
      </c>
      <c r="O233" s="2">
        <f t="shared" si="3"/>
        <v>1465310</v>
      </c>
    </row>
    <row r="234" spans="2:15" x14ac:dyDescent="0.25">
      <c r="B234">
        <v>10401</v>
      </c>
      <c r="C234">
        <v>10501</v>
      </c>
      <c r="D234" t="s">
        <v>480</v>
      </c>
      <c r="E234" s="2">
        <v>131885</v>
      </c>
      <c r="F234" s="2">
        <v>131885</v>
      </c>
      <c r="G234" s="2">
        <v>139464</v>
      </c>
      <c r="H234" s="2">
        <v>131885</v>
      </c>
      <c r="I234" s="2">
        <v>397143</v>
      </c>
      <c r="J234" s="2">
        <v>136900</v>
      </c>
      <c r="K234" s="2">
        <v>237703</v>
      </c>
      <c r="L234" s="2">
        <v>131885</v>
      </c>
      <c r="M234" s="2">
        <v>155905</v>
      </c>
      <c r="O234" s="2">
        <f t="shared" si="3"/>
        <v>1594655</v>
      </c>
    </row>
    <row r="235" spans="2:15" x14ac:dyDescent="0.25">
      <c r="B235">
        <v>10402</v>
      </c>
      <c r="C235">
        <v>10503</v>
      </c>
      <c r="D235" t="s">
        <v>481</v>
      </c>
      <c r="E235" s="2">
        <v>130373</v>
      </c>
      <c r="F235" s="2">
        <v>130373</v>
      </c>
      <c r="G235" s="2">
        <v>127996</v>
      </c>
      <c r="H235" s="2">
        <v>130373</v>
      </c>
      <c r="I235" s="2">
        <v>336488</v>
      </c>
      <c r="J235" s="2">
        <v>134232</v>
      </c>
      <c r="K235" s="2">
        <v>218107</v>
      </c>
      <c r="L235" s="2">
        <v>130373</v>
      </c>
      <c r="M235" s="2">
        <v>143085</v>
      </c>
      <c r="O235" s="2">
        <f t="shared" si="3"/>
        <v>1481400</v>
      </c>
    </row>
    <row r="236" spans="2:15" x14ac:dyDescent="0.25">
      <c r="B236">
        <v>10403</v>
      </c>
      <c r="C236">
        <v>10502</v>
      </c>
      <c r="D236" t="s">
        <v>482</v>
      </c>
      <c r="E236" s="2">
        <v>164056</v>
      </c>
      <c r="F236" s="2">
        <v>164056</v>
      </c>
      <c r="G236" s="2">
        <v>190384</v>
      </c>
      <c r="H236" s="2">
        <v>164056</v>
      </c>
      <c r="I236" s="2">
        <v>590094</v>
      </c>
      <c r="J236" s="2">
        <v>186885</v>
      </c>
      <c r="K236" s="2">
        <v>324493</v>
      </c>
      <c r="L236" s="2">
        <v>164056</v>
      </c>
      <c r="M236" s="2">
        <v>212828</v>
      </c>
      <c r="O236" s="2">
        <f t="shared" si="3"/>
        <v>2160908</v>
      </c>
    </row>
    <row r="237" spans="2:15" x14ac:dyDescent="0.25">
      <c r="B237">
        <v>10404</v>
      </c>
      <c r="C237">
        <v>10504</v>
      </c>
      <c r="D237" t="s">
        <v>211</v>
      </c>
      <c r="E237" s="2">
        <v>103013</v>
      </c>
      <c r="F237" s="2">
        <v>103013</v>
      </c>
      <c r="G237" s="2">
        <v>105312</v>
      </c>
      <c r="H237" s="2">
        <v>103013</v>
      </c>
      <c r="I237" s="2">
        <v>289620</v>
      </c>
      <c r="J237" s="2">
        <v>106188</v>
      </c>
      <c r="K237" s="2">
        <v>176683</v>
      </c>
      <c r="L237" s="2">
        <v>103013</v>
      </c>
      <c r="M237" s="2">
        <v>117727</v>
      </c>
      <c r="O237" s="2">
        <f t="shared" si="3"/>
        <v>1207582</v>
      </c>
    </row>
    <row r="238" spans="2:15" x14ac:dyDescent="0.25">
      <c r="B238">
        <v>11101</v>
      </c>
      <c r="C238">
        <v>11401</v>
      </c>
      <c r="D238" t="s">
        <v>85</v>
      </c>
      <c r="E238" s="2">
        <v>549603</v>
      </c>
      <c r="F238" s="2">
        <v>549603</v>
      </c>
      <c r="G238" s="2">
        <v>539582</v>
      </c>
      <c r="H238" s="2">
        <v>549603</v>
      </c>
      <c r="I238" s="2">
        <v>1418515</v>
      </c>
      <c r="J238" s="2">
        <v>565869</v>
      </c>
      <c r="K238" s="2">
        <v>919460</v>
      </c>
      <c r="L238" s="2">
        <v>549603</v>
      </c>
      <c r="M238" s="2">
        <v>603194</v>
      </c>
      <c r="O238" s="2">
        <f t="shared" si="3"/>
        <v>6245032</v>
      </c>
    </row>
    <row r="239" spans="2:15" x14ac:dyDescent="0.25">
      <c r="B239">
        <v>11102</v>
      </c>
      <c r="C239">
        <v>11402</v>
      </c>
      <c r="D239" t="s">
        <v>143</v>
      </c>
      <c r="E239" s="2">
        <v>91880</v>
      </c>
      <c r="F239" s="2">
        <v>91880</v>
      </c>
      <c r="G239" s="2">
        <v>92640</v>
      </c>
      <c r="H239" s="2">
        <v>91880</v>
      </c>
      <c r="I239" s="2">
        <v>250986</v>
      </c>
      <c r="J239" s="2">
        <v>94673</v>
      </c>
      <c r="K239" s="2">
        <v>154162</v>
      </c>
      <c r="L239" s="2">
        <v>91880</v>
      </c>
      <c r="M239" s="2">
        <v>103562</v>
      </c>
      <c r="O239" s="2">
        <f t="shared" si="3"/>
        <v>1063543</v>
      </c>
    </row>
    <row r="240" spans="2:15" x14ac:dyDescent="0.25">
      <c r="B240">
        <v>11201</v>
      </c>
      <c r="C240">
        <v>11101</v>
      </c>
      <c r="D240" t="s">
        <v>483</v>
      </c>
      <c r="E240" s="2">
        <v>315892</v>
      </c>
      <c r="F240" s="2">
        <v>315892</v>
      </c>
      <c r="G240" s="2">
        <v>310132</v>
      </c>
      <c r="H240" s="2">
        <v>315892</v>
      </c>
      <c r="I240" s="2">
        <v>815308</v>
      </c>
      <c r="J240" s="2">
        <v>325241</v>
      </c>
      <c r="K240" s="2">
        <v>528472</v>
      </c>
      <c r="L240" s="2">
        <v>315892</v>
      </c>
      <c r="M240" s="2">
        <v>346694</v>
      </c>
      <c r="O240" s="2">
        <f t="shared" si="3"/>
        <v>3589415</v>
      </c>
    </row>
    <row r="241" spans="2:15" x14ac:dyDescent="0.25">
      <c r="B241">
        <v>11202</v>
      </c>
      <c r="C241">
        <v>11102</v>
      </c>
      <c r="D241" t="s">
        <v>62</v>
      </c>
      <c r="E241" s="2">
        <v>117594</v>
      </c>
      <c r="F241" s="2">
        <v>117594</v>
      </c>
      <c r="G241" s="2">
        <v>116311</v>
      </c>
      <c r="H241" s="2">
        <v>117594</v>
      </c>
      <c r="I241" s="2">
        <v>308401</v>
      </c>
      <c r="J241" s="2">
        <v>121100</v>
      </c>
      <c r="K241" s="2">
        <v>196881</v>
      </c>
      <c r="L241" s="2">
        <v>117594</v>
      </c>
      <c r="M241" s="2">
        <v>130023</v>
      </c>
      <c r="O241" s="2">
        <f t="shared" si="3"/>
        <v>1343092</v>
      </c>
    </row>
    <row r="242" spans="2:15" x14ac:dyDescent="0.25">
      <c r="B242">
        <v>11203</v>
      </c>
      <c r="C242">
        <v>11104</v>
      </c>
      <c r="D242" t="s">
        <v>116</v>
      </c>
      <c r="E242" s="2">
        <v>90813</v>
      </c>
      <c r="F242" s="2">
        <v>90813</v>
      </c>
      <c r="G242" s="2">
        <v>93240</v>
      </c>
      <c r="H242" s="2">
        <v>90813</v>
      </c>
      <c r="I242" s="2">
        <v>257597</v>
      </c>
      <c r="J242" s="2">
        <v>93624</v>
      </c>
      <c r="K242" s="2">
        <v>156823</v>
      </c>
      <c r="L242" s="2">
        <v>90813</v>
      </c>
      <c r="M242" s="2">
        <v>104233</v>
      </c>
      <c r="O242" s="2">
        <f t="shared" si="3"/>
        <v>1068769</v>
      </c>
    </row>
    <row r="243" spans="2:15" x14ac:dyDescent="0.25">
      <c r="B243">
        <v>11301</v>
      </c>
      <c r="C243">
        <v>11301</v>
      </c>
      <c r="D243" t="s">
        <v>65</v>
      </c>
      <c r="E243" s="2">
        <v>115911</v>
      </c>
      <c r="F243" s="2">
        <v>115911</v>
      </c>
      <c r="G243" s="2">
        <v>125426</v>
      </c>
      <c r="H243" s="2">
        <v>115911</v>
      </c>
      <c r="I243" s="2">
        <v>365266</v>
      </c>
      <c r="J243" s="2">
        <v>123121</v>
      </c>
      <c r="K243" s="2">
        <v>213776</v>
      </c>
      <c r="L243" s="2">
        <v>115911</v>
      </c>
      <c r="M243" s="2">
        <v>140213</v>
      </c>
      <c r="O243" s="2">
        <f t="shared" si="3"/>
        <v>1431446</v>
      </c>
    </row>
    <row r="244" spans="2:15" x14ac:dyDescent="0.25">
      <c r="B244">
        <v>11302</v>
      </c>
      <c r="C244">
        <v>11302</v>
      </c>
      <c r="D244" t="s">
        <v>484</v>
      </c>
      <c r="E244" s="2">
        <v>99156</v>
      </c>
      <c r="F244" s="2">
        <v>99156</v>
      </c>
      <c r="G244" s="2">
        <v>98447</v>
      </c>
      <c r="H244" s="2">
        <v>99156</v>
      </c>
      <c r="I244" s="2">
        <v>262165</v>
      </c>
      <c r="J244" s="2">
        <v>102124</v>
      </c>
      <c r="K244" s="2">
        <v>166076</v>
      </c>
      <c r="L244" s="2">
        <v>99156</v>
      </c>
      <c r="M244" s="2">
        <v>110053</v>
      </c>
      <c r="O244" s="2">
        <f t="shared" si="3"/>
        <v>1135489</v>
      </c>
    </row>
    <row r="245" spans="2:15" x14ac:dyDescent="0.25">
      <c r="B245">
        <v>11303</v>
      </c>
      <c r="C245">
        <v>11303</v>
      </c>
      <c r="D245" t="s">
        <v>340</v>
      </c>
      <c r="E245" s="2">
        <v>93159</v>
      </c>
      <c r="F245" s="2">
        <v>93159</v>
      </c>
      <c r="G245" s="2">
        <v>94632</v>
      </c>
      <c r="H245" s="2">
        <v>93159</v>
      </c>
      <c r="I245" s="2">
        <v>258470</v>
      </c>
      <c r="J245" s="2">
        <v>96012</v>
      </c>
      <c r="K245" s="2">
        <v>158173</v>
      </c>
      <c r="L245" s="2">
        <v>93159</v>
      </c>
      <c r="M245" s="2">
        <v>105788</v>
      </c>
      <c r="O245" s="2">
        <f t="shared" si="3"/>
        <v>1085711</v>
      </c>
    </row>
    <row r="246" spans="2:15" x14ac:dyDescent="0.25">
      <c r="B246">
        <v>11401</v>
      </c>
      <c r="C246">
        <v>11201</v>
      </c>
      <c r="D246" t="s">
        <v>56</v>
      </c>
      <c r="E246" s="2">
        <v>186086</v>
      </c>
      <c r="F246" s="2">
        <v>186086</v>
      </c>
      <c r="G246" s="2">
        <v>182693</v>
      </c>
      <c r="H246" s="2">
        <v>186086</v>
      </c>
      <c r="I246" s="2">
        <v>480284</v>
      </c>
      <c r="J246" s="2">
        <v>191593</v>
      </c>
      <c r="K246" s="2">
        <v>311313</v>
      </c>
      <c r="L246" s="2">
        <v>186086</v>
      </c>
      <c r="M246" s="2">
        <v>204231</v>
      </c>
      <c r="O246" s="2">
        <f t="shared" si="3"/>
        <v>2114458</v>
      </c>
    </row>
    <row r="247" spans="2:15" x14ac:dyDescent="0.25">
      <c r="B247">
        <v>11402</v>
      </c>
      <c r="C247">
        <v>11203</v>
      </c>
      <c r="D247" t="s">
        <v>485</v>
      </c>
      <c r="E247" s="2">
        <v>119100</v>
      </c>
      <c r="F247" s="2">
        <v>119100</v>
      </c>
      <c r="G247" s="2">
        <v>138377</v>
      </c>
      <c r="H247" s="2">
        <v>119100</v>
      </c>
      <c r="I247" s="2">
        <v>429323</v>
      </c>
      <c r="J247" s="2">
        <v>135835</v>
      </c>
      <c r="K247" s="2">
        <v>235852</v>
      </c>
      <c r="L247" s="2">
        <v>119100</v>
      </c>
      <c r="M247" s="2">
        <v>154691</v>
      </c>
      <c r="O247" s="2">
        <f t="shared" si="3"/>
        <v>1570478</v>
      </c>
    </row>
    <row r="248" spans="2:15" x14ac:dyDescent="0.25">
      <c r="B248">
        <v>12101</v>
      </c>
      <c r="C248">
        <v>12205</v>
      </c>
      <c r="D248" t="s">
        <v>253</v>
      </c>
      <c r="E248" s="2">
        <v>527596</v>
      </c>
      <c r="F248" s="2">
        <v>527596</v>
      </c>
      <c r="G248" s="2">
        <v>517976</v>
      </c>
      <c r="H248" s="2">
        <v>527596</v>
      </c>
      <c r="I248" s="2">
        <v>1361709</v>
      </c>
      <c r="J248" s="2">
        <v>543211</v>
      </c>
      <c r="K248" s="2">
        <v>882642</v>
      </c>
      <c r="L248" s="2">
        <v>527596</v>
      </c>
      <c r="M248" s="2">
        <v>579040</v>
      </c>
      <c r="O248" s="2">
        <f t="shared" si="3"/>
        <v>5994962</v>
      </c>
    </row>
    <row r="249" spans="2:15" x14ac:dyDescent="0.25">
      <c r="B249">
        <v>12102</v>
      </c>
      <c r="C249">
        <v>12206</v>
      </c>
      <c r="D249" t="s">
        <v>144</v>
      </c>
      <c r="E249" s="2">
        <v>84964</v>
      </c>
      <c r="F249" s="2">
        <v>84964</v>
      </c>
      <c r="G249" s="2">
        <v>86390</v>
      </c>
      <c r="H249" s="2">
        <v>84964</v>
      </c>
      <c r="I249" s="2">
        <v>236203</v>
      </c>
      <c r="J249" s="2">
        <v>87568</v>
      </c>
      <c r="K249" s="2">
        <v>144478</v>
      </c>
      <c r="L249" s="2">
        <v>84964</v>
      </c>
      <c r="M249" s="2">
        <v>96575</v>
      </c>
      <c r="O249" s="2">
        <f t="shared" si="3"/>
        <v>991070</v>
      </c>
    </row>
    <row r="250" spans="2:15" x14ac:dyDescent="0.25">
      <c r="B250">
        <v>12103</v>
      </c>
      <c r="C250">
        <v>12202</v>
      </c>
      <c r="D250" t="s">
        <v>486</v>
      </c>
      <c r="E250" s="2">
        <v>84553</v>
      </c>
      <c r="F250" s="2">
        <v>84553</v>
      </c>
      <c r="G250" s="2">
        <v>86130</v>
      </c>
      <c r="H250" s="2">
        <v>84553</v>
      </c>
      <c r="I250" s="2">
        <v>235958</v>
      </c>
      <c r="J250" s="2">
        <v>87149</v>
      </c>
      <c r="K250" s="2">
        <v>144199</v>
      </c>
      <c r="L250" s="2">
        <v>84553</v>
      </c>
      <c r="M250" s="2">
        <v>96284</v>
      </c>
      <c r="O250" s="2">
        <f t="shared" si="3"/>
        <v>987932</v>
      </c>
    </row>
    <row r="251" spans="2:15" x14ac:dyDescent="0.25">
      <c r="B251">
        <v>12104</v>
      </c>
      <c r="C251">
        <v>12204</v>
      </c>
      <c r="D251" t="s">
        <v>302</v>
      </c>
      <c r="E251" s="2">
        <v>85185</v>
      </c>
      <c r="F251" s="2">
        <v>85185</v>
      </c>
      <c r="G251" s="2">
        <v>86901</v>
      </c>
      <c r="H251" s="2">
        <v>85185</v>
      </c>
      <c r="I251" s="2">
        <v>238445</v>
      </c>
      <c r="J251" s="2">
        <v>87805</v>
      </c>
      <c r="K251" s="2">
        <v>145614</v>
      </c>
      <c r="L251" s="2">
        <v>85185</v>
      </c>
      <c r="M251" s="2">
        <v>97146</v>
      </c>
      <c r="O251" s="2">
        <f t="shared" si="3"/>
        <v>996651</v>
      </c>
    </row>
    <row r="252" spans="2:15" x14ac:dyDescent="0.25">
      <c r="B252">
        <v>12201</v>
      </c>
      <c r="C252">
        <v>12401</v>
      </c>
      <c r="D252" t="s">
        <v>404</v>
      </c>
      <c r="E252" s="2">
        <v>96950</v>
      </c>
      <c r="F252" s="2">
        <v>96950</v>
      </c>
      <c r="G252" s="2">
        <v>105399</v>
      </c>
      <c r="H252" s="2">
        <v>96950</v>
      </c>
      <c r="I252" s="2">
        <v>308303</v>
      </c>
      <c r="J252" s="2">
        <v>103461</v>
      </c>
      <c r="K252" s="2">
        <v>179642</v>
      </c>
      <c r="L252" s="2">
        <v>96950</v>
      </c>
      <c r="M252" s="2">
        <v>117824</v>
      </c>
      <c r="O252" s="2">
        <f t="shared" si="3"/>
        <v>1202429</v>
      </c>
    </row>
    <row r="253" spans="2:15" x14ac:dyDescent="0.25">
      <c r="B253">
        <v>12202</v>
      </c>
      <c r="C253">
        <v>12402</v>
      </c>
      <c r="D253" t="s">
        <v>487</v>
      </c>
      <c r="E253" s="2">
        <v>83940</v>
      </c>
      <c r="F253" s="2">
        <v>83940</v>
      </c>
      <c r="G253" s="2">
        <v>85605</v>
      </c>
      <c r="H253" s="2">
        <v>83940</v>
      </c>
      <c r="I253" s="2">
        <v>234809</v>
      </c>
      <c r="J253" s="2">
        <v>86521</v>
      </c>
      <c r="K253" s="2">
        <v>143416</v>
      </c>
      <c r="L253" s="2">
        <v>83940</v>
      </c>
      <c r="M253" s="2">
        <v>95697</v>
      </c>
      <c r="O253" s="2">
        <f t="shared" si="3"/>
        <v>981808</v>
      </c>
    </row>
    <row r="254" spans="2:15" x14ac:dyDescent="0.25">
      <c r="B254">
        <v>12301</v>
      </c>
      <c r="C254">
        <v>12301</v>
      </c>
      <c r="D254" t="s">
        <v>238</v>
      </c>
      <c r="E254" s="2">
        <v>121910</v>
      </c>
      <c r="F254" s="2">
        <v>121910</v>
      </c>
      <c r="G254" s="2">
        <v>122291</v>
      </c>
      <c r="H254" s="2">
        <v>121910</v>
      </c>
      <c r="I254" s="2">
        <v>329448</v>
      </c>
      <c r="J254" s="2">
        <v>125597</v>
      </c>
      <c r="K254" s="2">
        <v>204409</v>
      </c>
      <c r="L254" s="2">
        <v>121910</v>
      </c>
      <c r="M254" s="2">
        <v>136707</v>
      </c>
      <c r="O254" s="2">
        <f t="shared" si="3"/>
        <v>1406092</v>
      </c>
    </row>
    <row r="255" spans="2:15" x14ac:dyDescent="0.25">
      <c r="B255">
        <v>12302</v>
      </c>
      <c r="C255">
        <v>12302</v>
      </c>
      <c r="D255" t="s">
        <v>240</v>
      </c>
      <c r="E255" s="2">
        <v>87806</v>
      </c>
      <c r="F255" s="2">
        <v>87806</v>
      </c>
      <c r="G255" s="2">
        <v>90446</v>
      </c>
      <c r="H255" s="2">
        <v>87806</v>
      </c>
      <c r="I255" s="2">
        <v>250732</v>
      </c>
      <c r="J255" s="2">
        <v>90533</v>
      </c>
      <c r="K255" s="2">
        <v>152407</v>
      </c>
      <c r="L255" s="2">
        <v>87806</v>
      </c>
      <c r="M255" s="2">
        <v>101108</v>
      </c>
      <c r="O255" s="2">
        <f t="shared" si="3"/>
        <v>1036450</v>
      </c>
    </row>
    <row r="256" spans="2:15" x14ac:dyDescent="0.25">
      <c r="B256">
        <v>12303</v>
      </c>
      <c r="C256">
        <v>12304</v>
      </c>
      <c r="D256" t="s">
        <v>406</v>
      </c>
      <c r="E256" s="2">
        <v>89988</v>
      </c>
      <c r="F256" s="2">
        <v>89988</v>
      </c>
      <c r="G256" s="2">
        <v>91256</v>
      </c>
      <c r="H256" s="2">
        <v>89988</v>
      </c>
      <c r="I256" s="2">
        <v>248792</v>
      </c>
      <c r="J256" s="2">
        <v>92739</v>
      </c>
      <c r="K256" s="2">
        <v>152377</v>
      </c>
      <c r="L256" s="2">
        <v>89988</v>
      </c>
      <c r="M256" s="2">
        <v>102014</v>
      </c>
      <c r="O256" s="2">
        <f t="shared" si="3"/>
        <v>1047130</v>
      </c>
    </row>
    <row r="257" spans="2:15" x14ac:dyDescent="0.25">
      <c r="B257">
        <v>12401</v>
      </c>
      <c r="C257">
        <v>12101</v>
      </c>
      <c r="D257" t="s">
        <v>488</v>
      </c>
      <c r="E257" s="2">
        <v>270310</v>
      </c>
      <c r="F257" s="2">
        <v>270310</v>
      </c>
      <c r="G257" s="2">
        <v>300132</v>
      </c>
      <c r="H257" s="2">
        <v>270310</v>
      </c>
      <c r="I257" s="2">
        <v>895209</v>
      </c>
      <c r="J257" s="2">
        <v>294617</v>
      </c>
      <c r="K257" s="2">
        <v>511547</v>
      </c>
      <c r="L257" s="2">
        <v>270310</v>
      </c>
      <c r="M257" s="2">
        <v>335515</v>
      </c>
      <c r="O257" s="2">
        <f t="shared" si="3"/>
        <v>3418260</v>
      </c>
    </row>
    <row r="258" spans="2:15" x14ac:dyDescent="0.25">
      <c r="B258">
        <v>12402</v>
      </c>
      <c r="C258">
        <v>12103</v>
      </c>
      <c r="D258" t="s">
        <v>339</v>
      </c>
      <c r="E258" s="2">
        <v>85528</v>
      </c>
      <c r="F258" s="2">
        <v>85528</v>
      </c>
      <c r="G258" s="2">
        <v>87035</v>
      </c>
      <c r="H258" s="2">
        <v>85528</v>
      </c>
      <c r="I258" s="2">
        <v>238180</v>
      </c>
      <c r="J258" s="2">
        <v>88152</v>
      </c>
      <c r="K258" s="2">
        <v>145627</v>
      </c>
      <c r="L258" s="2">
        <v>85528</v>
      </c>
      <c r="M258" s="2">
        <v>97296</v>
      </c>
      <c r="O258" s="2">
        <f t="shared" si="3"/>
        <v>998402</v>
      </c>
    </row>
    <row r="259" spans="2:15" x14ac:dyDescent="0.25">
      <c r="B259">
        <v>13101</v>
      </c>
      <c r="C259">
        <v>13101</v>
      </c>
      <c r="D259" t="s">
        <v>322</v>
      </c>
      <c r="E259" s="2">
        <v>326763</v>
      </c>
      <c r="F259" s="2">
        <v>224651</v>
      </c>
      <c r="G259" s="2">
        <v>702884</v>
      </c>
      <c r="H259" s="2">
        <v>332697</v>
      </c>
      <c r="I259" s="2">
        <v>3111522</v>
      </c>
      <c r="J259" s="2">
        <v>689967</v>
      </c>
      <c r="K259" s="2">
        <v>1198002</v>
      </c>
      <c r="L259" s="2">
        <v>529199</v>
      </c>
      <c r="M259" s="2">
        <v>785747</v>
      </c>
      <c r="O259" s="2">
        <f t="shared" ref="O259:O322" si="4">+SUM(E259:M259)</f>
        <v>7901432</v>
      </c>
    </row>
    <row r="260" spans="2:15" x14ac:dyDescent="0.25">
      <c r="B260">
        <v>13102</v>
      </c>
      <c r="C260">
        <v>13166</v>
      </c>
      <c r="D260" t="s">
        <v>49</v>
      </c>
      <c r="E260" s="2">
        <v>270349</v>
      </c>
      <c r="F260" s="2">
        <v>270349</v>
      </c>
      <c r="G260" s="2">
        <v>268336</v>
      </c>
      <c r="H260" s="2">
        <v>270349</v>
      </c>
      <c r="I260" s="2">
        <v>714341</v>
      </c>
      <c r="J260" s="2">
        <v>278438</v>
      </c>
      <c r="K260" s="2">
        <v>452794</v>
      </c>
      <c r="L260" s="2">
        <v>270349</v>
      </c>
      <c r="M260" s="2">
        <v>299969</v>
      </c>
      <c r="O260" s="2">
        <f t="shared" si="4"/>
        <v>3095274</v>
      </c>
    </row>
    <row r="261" spans="2:15" x14ac:dyDescent="0.25">
      <c r="B261">
        <v>13103</v>
      </c>
      <c r="C261">
        <v>13156</v>
      </c>
      <c r="D261" t="s">
        <v>50</v>
      </c>
      <c r="E261" s="2">
        <v>1072310</v>
      </c>
      <c r="F261" s="2">
        <v>1072310</v>
      </c>
      <c r="G261" s="2">
        <v>1052758</v>
      </c>
      <c r="H261" s="2">
        <v>1072310</v>
      </c>
      <c r="I261" s="2">
        <v>2767603</v>
      </c>
      <c r="J261" s="2">
        <v>1104046</v>
      </c>
      <c r="K261" s="2">
        <v>1793922</v>
      </c>
      <c r="L261" s="2">
        <v>1072310</v>
      </c>
      <c r="M261" s="2">
        <v>1176867</v>
      </c>
      <c r="O261" s="2">
        <f t="shared" si="4"/>
        <v>12184436</v>
      </c>
    </row>
    <row r="262" spans="2:15" x14ac:dyDescent="0.25">
      <c r="B262">
        <v>13104</v>
      </c>
      <c r="C262">
        <v>13127</v>
      </c>
      <c r="D262" t="s">
        <v>489</v>
      </c>
      <c r="E262" s="2">
        <v>694231</v>
      </c>
      <c r="F262" s="2">
        <v>694231</v>
      </c>
      <c r="G262" s="2">
        <v>681573</v>
      </c>
      <c r="H262" s="2">
        <v>694231</v>
      </c>
      <c r="I262" s="2">
        <v>1791794</v>
      </c>
      <c r="J262" s="2">
        <v>714778</v>
      </c>
      <c r="K262" s="2">
        <v>1161415</v>
      </c>
      <c r="L262" s="2">
        <v>694231</v>
      </c>
      <c r="M262" s="2">
        <v>761924</v>
      </c>
      <c r="O262" s="2">
        <f t="shared" si="4"/>
        <v>7888408</v>
      </c>
    </row>
    <row r="263" spans="2:15" x14ac:dyDescent="0.25">
      <c r="B263">
        <v>13105</v>
      </c>
      <c r="C263">
        <v>13165</v>
      </c>
      <c r="D263" t="s">
        <v>97</v>
      </c>
      <c r="E263" s="2">
        <v>1195365</v>
      </c>
      <c r="F263" s="2">
        <v>1195365</v>
      </c>
      <c r="G263" s="2">
        <v>1173570</v>
      </c>
      <c r="H263" s="2">
        <v>1195365</v>
      </c>
      <c r="I263" s="2">
        <v>3085209</v>
      </c>
      <c r="J263" s="2">
        <v>1230743</v>
      </c>
      <c r="K263" s="2">
        <v>1999788</v>
      </c>
      <c r="L263" s="2">
        <v>1195365</v>
      </c>
      <c r="M263" s="2">
        <v>1311921</v>
      </c>
      <c r="O263" s="2">
        <f t="shared" si="4"/>
        <v>13582691</v>
      </c>
    </row>
    <row r="264" spans="2:15" x14ac:dyDescent="0.25">
      <c r="B264">
        <v>13106</v>
      </c>
      <c r="C264">
        <v>13157</v>
      </c>
      <c r="D264" t="s">
        <v>490</v>
      </c>
      <c r="E264" s="2">
        <v>623434</v>
      </c>
      <c r="F264" s="2">
        <v>623434</v>
      </c>
      <c r="G264" s="2">
        <v>635119</v>
      </c>
      <c r="H264" s="2">
        <v>623434</v>
      </c>
      <c r="I264" s="2">
        <v>1740110</v>
      </c>
      <c r="J264" s="2">
        <v>642580</v>
      </c>
      <c r="K264" s="2">
        <v>1063368</v>
      </c>
      <c r="L264" s="2">
        <v>623434</v>
      </c>
      <c r="M264" s="2">
        <v>709993</v>
      </c>
      <c r="O264" s="2">
        <f t="shared" si="4"/>
        <v>7284906</v>
      </c>
    </row>
    <row r="265" spans="2:15" x14ac:dyDescent="0.25">
      <c r="B265">
        <v>13107</v>
      </c>
      <c r="C265">
        <v>13158</v>
      </c>
      <c r="D265" t="s">
        <v>124</v>
      </c>
      <c r="E265" s="2">
        <v>197994</v>
      </c>
      <c r="F265" s="2">
        <v>197994</v>
      </c>
      <c r="G265" s="2">
        <v>194384</v>
      </c>
      <c r="H265" s="2">
        <v>197994</v>
      </c>
      <c r="I265" s="2">
        <v>511018</v>
      </c>
      <c r="J265" s="2">
        <v>203854</v>
      </c>
      <c r="K265" s="2">
        <v>331234</v>
      </c>
      <c r="L265" s="2">
        <v>197994</v>
      </c>
      <c r="M265" s="2">
        <v>217300</v>
      </c>
      <c r="O265" s="2">
        <f t="shared" si="4"/>
        <v>2249766</v>
      </c>
    </row>
    <row r="266" spans="2:15" x14ac:dyDescent="0.25">
      <c r="B266">
        <v>13108</v>
      </c>
      <c r="C266">
        <v>13167</v>
      </c>
      <c r="D266" t="s">
        <v>126</v>
      </c>
      <c r="E266" s="2">
        <v>546537</v>
      </c>
      <c r="F266" s="2">
        <v>546537</v>
      </c>
      <c r="G266" s="2">
        <v>536572</v>
      </c>
      <c r="H266" s="2">
        <v>546537</v>
      </c>
      <c r="I266" s="2">
        <v>1410599</v>
      </c>
      <c r="J266" s="2">
        <v>562712</v>
      </c>
      <c r="K266" s="2">
        <v>914330</v>
      </c>
      <c r="L266" s="2">
        <v>546537</v>
      </c>
      <c r="M266" s="2">
        <v>599829</v>
      </c>
      <c r="O266" s="2">
        <f t="shared" si="4"/>
        <v>6210190</v>
      </c>
    </row>
    <row r="267" spans="2:15" x14ac:dyDescent="0.25">
      <c r="B267">
        <v>13109</v>
      </c>
      <c r="C267">
        <v>13110</v>
      </c>
      <c r="D267" t="s">
        <v>131</v>
      </c>
      <c r="E267" s="2">
        <v>336913</v>
      </c>
      <c r="F267" s="2">
        <v>336913</v>
      </c>
      <c r="G267" s="2">
        <v>330770</v>
      </c>
      <c r="H267" s="2">
        <v>336913</v>
      </c>
      <c r="I267" s="2">
        <v>869566</v>
      </c>
      <c r="J267" s="2">
        <v>346884</v>
      </c>
      <c r="K267" s="2">
        <v>563640</v>
      </c>
      <c r="L267" s="2">
        <v>336913</v>
      </c>
      <c r="M267" s="2">
        <v>369765</v>
      </c>
      <c r="O267" s="2">
        <f t="shared" si="4"/>
        <v>3828277</v>
      </c>
    </row>
    <row r="268" spans="2:15" x14ac:dyDescent="0.25">
      <c r="B268">
        <v>13110</v>
      </c>
      <c r="C268">
        <v>13128</v>
      </c>
      <c r="D268" t="s">
        <v>134</v>
      </c>
      <c r="E268" s="2">
        <v>1870068</v>
      </c>
      <c r="F268" s="2">
        <v>1870068</v>
      </c>
      <c r="G268" s="2">
        <v>1835970</v>
      </c>
      <c r="H268" s="2">
        <v>1870068</v>
      </c>
      <c r="I268" s="2">
        <v>4826601</v>
      </c>
      <c r="J268" s="2">
        <v>1925415</v>
      </c>
      <c r="K268" s="2">
        <v>3128533</v>
      </c>
      <c r="L268" s="2">
        <v>1870068</v>
      </c>
      <c r="M268" s="2">
        <v>2052413</v>
      </c>
      <c r="O268" s="2">
        <f t="shared" si="4"/>
        <v>21249204</v>
      </c>
    </row>
    <row r="269" spans="2:15" x14ac:dyDescent="0.25">
      <c r="B269">
        <v>13111</v>
      </c>
      <c r="C269">
        <v>13131</v>
      </c>
      <c r="D269" t="s">
        <v>135</v>
      </c>
      <c r="E269" s="2">
        <v>876340</v>
      </c>
      <c r="F269" s="2">
        <v>876340</v>
      </c>
      <c r="G269" s="2">
        <v>860361</v>
      </c>
      <c r="H269" s="2">
        <v>876340</v>
      </c>
      <c r="I269" s="2">
        <v>2261812</v>
      </c>
      <c r="J269" s="2">
        <v>902276</v>
      </c>
      <c r="K269" s="2">
        <v>1466074</v>
      </c>
      <c r="L269" s="2">
        <v>876340</v>
      </c>
      <c r="M269" s="2">
        <v>961789</v>
      </c>
      <c r="O269" s="2">
        <f t="shared" si="4"/>
        <v>9957672</v>
      </c>
    </row>
    <row r="270" spans="2:15" x14ac:dyDescent="0.25">
      <c r="B270">
        <v>13112</v>
      </c>
      <c r="C270">
        <v>13154</v>
      </c>
      <c r="D270" t="s">
        <v>138</v>
      </c>
      <c r="E270" s="2">
        <v>1494874</v>
      </c>
      <c r="F270" s="2">
        <v>1494874</v>
      </c>
      <c r="G270" s="2">
        <v>1467617</v>
      </c>
      <c r="H270" s="2">
        <v>1494874</v>
      </c>
      <c r="I270" s="2">
        <v>3858232</v>
      </c>
      <c r="J270" s="2">
        <v>1539117</v>
      </c>
      <c r="K270" s="2">
        <v>2500852</v>
      </c>
      <c r="L270" s="2">
        <v>1494874</v>
      </c>
      <c r="M270" s="2">
        <v>1640634</v>
      </c>
      <c r="O270" s="2">
        <f t="shared" si="4"/>
        <v>16985948</v>
      </c>
    </row>
    <row r="271" spans="2:15" x14ac:dyDescent="0.25">
      <c r="B271">
        <v>13113</v>
      </c>
      <c r="C271">
        <v>13132</v>
      </c>
      <c r="D271" t="s">
        <v>139</v>
      </c>
      <c r="E271" s="2">
        <v>125595</v>
      </c>
      <c r="F271" s="2">
        <v>125595</v>
      </c>
      <c r="G271" s="2">
        <v>123305</v>
      </c>
      <c r="H271" s="2">
        <v>125595</v>
      </c>
      <c r="I271" s="2">
        <v>324156</v>
      </c>
      <c r="J271" s="2">
        <v>129312</v>
      </c>
      <c r="K271" s="2">
        <v>210114</v>
      </c>
      <c r="L271" s="2">
        <v>125595</v>
      </c>
      <c r="M271" s="2">
        <v>137841</v>
      </c>
      <c r="O271" s="2">
        <f t="shared" si="4"/>
        <v>1427108</v>
      </c>
    </row>
    <row r="272" spans="2:15" x14ac:dyDescent="0.25">
      <c r="B272">
        <v>13114</v>
      </c>
      <c r="C272">
        <v>13108</v>
      </c>
      <c r="D272" t="s">
        <v>149</v>
      </c>
      <c r="E272" s="2">
        <v>114814</v>
      </c>
      <c r="F272" s="2">
        <v>78935</v>
      </c>
      <c r="G272" s="2">
        <v>246970</v>
      </c>
      <c r="H272" s="2">
        <v>116899</v>
      </c>
      <c r="I272" s="2">
        <v>1093283</v>
      </c>
      <c r="J272" s="2">
        <v>242431</v>
      </c>
      <c r="K272" s="2">
        <v>420937</v>
      </c>
      <c r="L272" s="2">
        <v>185943</v>
      </c>
      <c r="M272" s="2">
        <v>276085</v>
      </c>
      <c r="O272" s="2">
        <f t="shared" si="4"/>
        <v>2776297</v>
      </c>
    </row>
    <row r="273" spans="2:15" x14ac:dyDescent="0.25">
      <c r="B273">
        <v>13115</v>
      </c>
      <c r="C273">
        <v>13161</v>
      </c>
      <c r="D273" t="s">
        <v>158</v>
      </c>
      <c r="E273" s="2">
        <v>128743</v>
      </c>
      <c r="F273" s="2">
        <v>128743</v>
      </c>
      <c r="G273" s="2">
        <v>126395</v>
      </c>
      <c r="H273" s="2">
        <v>128743</v>
      </c>
      <c r="I273" s="2">
        <v>332281</v>
      </c>
      <c r="J273" s="2">
        <v>132553</v>
      </c>
      <c r="K273" s="2">
        <v>215380</v>
      </c>
      <c r="L273" s="2">
        <v>128743</v>
      </c>
      <c r="M273" s="2">
        <v>141296</v>
      </c>
      <c r="O273" s="2">
        <f t="shared" si="4"/>
        <v>1462877</v>
      </c>
    </row>
    <row r="274" spans="2:15" x14ac:dyDescent="0.25">
      <c r="B274">
        <v>13116</v>
      </c>
      <c r="C274">
        <v>13164</v>
      </c>
      <c r="D274" t="s">
        <v>159</v>
      </c>
      <c r="E274" s="2">
        <v>725404</v>
      </c>
      <c r="F274" s="2">
        <v>725404</v>
      </c>
      <c r="G274" s="2">
        <v>712178</v>
      </c>
      <c r="H274" s="2">
        <v>725404</v>
      </c>
      <c r="I274" s="2">
        <v>1872252</v>
      </c>
      <c r="J274" s="2">
        <v>746873</v>
      </c>
      <c r="K274" s="2">
        <v>1213566</v>
      </c>
      <c r="L274" s="2">
        <v>725404</v>
      </c>
      <c r="M274" s="2">
        <v>796136</v>
      </c>
      <c r="O274" s="2">
        <f t="shared" si="4"/>
        <v>8242621</v>
      </c>
    </row>
    <row r="275" spans="2:15" x14ac:dyDescent="0.25">
      <c r="B275">
        <v>13117</v>
      </c>
      <c r="C275">
        <v>13155</v>
      </c>
      <c r="D275" t="s">
        <v>160</v>
      </c>
      <c r="E275" s="2">
        <v>792668</v>
      </c>
      <c r="F275" s="2">
        <v>792668</v>
      </c>
      <c r="G275" s="2">
        <v>778215</v>
      </c>
      <c r="H275" s="2">
        <v>792668</v>
      </c>
      <c r="I275" s="2">
        <v>2045858</v>
      </c>
      <c r="J275" s="2">
        <v>816128</v>
      </c>
      <c r="K275" s="2">
        <v>1326095</v>
      </c>
      <c r="L275" s="2">
        <v>792668</v>
      </c>
      <c r="M275" s="2">
        <v>869958</v>
      </c>
      <c r="O275" s="2">
        <f t="shared" si="4"/>
        <v>9006926</v>
      </c>
    </row>
    <row r="276" spans="2:15" x14ac:dyDescent="0.25">
      <c r="B276">
        <v>13118</v>
      </c>
      <c r="C276">
        <v>13151</v>
      </c>
      <c r="D276" t="s">
        <v>175</v>
      </c>
      <c r="E276" s="2">
        <v>277199</v>
      </c>
      <c r="F276" s="2">
        <v>277199</v>
      </c>
      <c r="G276" s="2">
        <v>276256</v>
      </c>
      <c r="H276" s="2">
        <v>277199</v>
      </c>
      <c r="I276" s="2">
        <v>738816</v>
      </c>
      <c r="J276" s="2">
        <v>285527</v>
      </c>
      <c r="K276" s="2">
        <v>464465</v>
      </c>
      <c r="L276" s="2">
        <v>277199</v>
      </c>
      <c r="M276" s="2">
        <v>308824</v>
      </c>
      <c r="O276" s="2">
        <f t="shared" si="4"/>
        <v>3182684</v>
      </c>
    </row>
    <row r="277" spans="2:15" x14ac:dyDescent="0.25">
      <c r="B277">
        <v>13119</v>
      </c>
      <c r="C277">
        <v>13109</v>
      </c>
      <c r="D277" t="s">
        <v>491</v>
      </c>
      <c r="E277" s="2">
        <v>3337241</v>
      </c>
      <c r="F277" s="2">
        <v>3337241</v>
      </c>
      <c r="G277" s="2">
        <v>3276392</v>
      </c>
      <c r="H277" s="2">
        <v>3337241</v>
      </c>
      <c r="I277" s="2">
        <v>8613337</v>
      </c>
      <c r="J277" s="2">
        <v>3436011</v>
      </c>
      <c r="K277" s="2">
        <v>5583042</v>
      </c>
      <c r="L277" s="2">
        <v>3337241</v>
      </c>
      <c r="M277" s="2">
        <v>3662646</v>
      </c>
      <c r="O277" s="2">
        <f t="shared" si="4"/>
        <v>37920392</v>
      </c>
    </row>
    <row r="278" spans="2:15" x14ac:dyDescent="0.25">
      <c r="B278">
        <v>13120</v>
      </c>
      <c r="C278">
        <v>13105</v>
      </c>
      <c r="D278" t="s">
        <v>492</v>
      </c>
      <c r="E278" s="2">
        <v>213548</v>
      </c>
      <c r="F278" s="2">
        <v>213548</v>
      </c>
      <c r="G278" s="2">
        <v>209654</v>
      </c>
      <c r="H278" s="2">
        <v>213548</v>
      </c>
      <c r="I278" s="2">
        <v>551162</v>
      </c>
      <c r="J278" s="2">
        <v>219868</v>
      </c>
      <c r="K278" s="2">
        <v>357255</v>
      </c>
      <c r="L278" s="2">
        <v>213548</v>
      </c>
      <c r="M278" s="2">
        <v>234370</v>
      </c>
      <c r="O278" s="2">
        <f t="shared" si="4"/>
        <v>2426501</v>
      </c>
    </row>
    <row r="279" spans="2:15" x14ac:dyDescent="0.25">
      <c r="B279">
        <v>13121</v>
      </c>
      <c r="C279">
        <v>13162</v>
      </c>
      <c r="D279" t="s">
        <v>218</v>
      </c>
      <c r="E279" s="2">
        <v>665902</v>
      </c>
      <c r="F279" s="2">
        <v>665902</v>
      </c>
      <c r="G279" s="2">
        <v>653761</v>
      </c>
      <c r="H279" s="2">
        <v>665902</v>
      </c>
      <c r="I279" s="2">
        <v>1718678</v>
      </c>
      <c r="J279" s="2">
        <v>685610</v>
      </c>
      <c r="K279" s="2">
        <v>1114022</v>
      </c>
      <c r="L279" s="2">
        <v>665902</v>
      </c>
      <c r="M279" s="2">
        <v>730833</v>
      </c>
      <c r="O279" s="2">
        <f t="shared" si="4"/>
        <v>7566512</v>
      </c>
    </row>
    <row r="280" spans="2:15" x14ac:dyDescent="0.25">
      <c r="B280">
        <v>13122</v>
      </c>
      <c r="C280">
        <v>13152</v>
      </c>
      <c r="D280" t="s">
        <v>493</v>
      </c>
      <c r="E280" s="2">
        <v>937290</v>
      </c>
      <c r="F280" s="2">
        <v>937290</v>
      </c>
      <c r="G280" s="2">
        <v>920200</v>
      </c>
      <c r="H280" s="2">
        <v>937290</v>
      </c>
      <c r="I280" s="2">
        <v>2419126</v>
      </c>
      <c r="J280" s="2">
        <v>965030</v>
      </c>
      <c r="K280" s="2">
        <v>1568042</v>
      </c>
      <c r="L280" s="2">
        <v>937290</v>
      </c>
      <c r="M280" s="2">
        <v>1028683</v>
      </c>
      <c r="O280" s="2">
        <f t="shared" si="4"/>
        <v>10650241</v>
      </c>
    </row>
    <row r="281" spans="2:15" x14ac:dyDescent="0.25">
      <c r="B281">
        <v>13123</v>
      </c>
      <c r="C281">
        <v>13103</v>
      </c>
      <c r="D281" t="s">
        <v>241</v>
      </c>
      <c r="E281" s="2">
        <v>76255</v>
      </c>
      <c r="F281" s="2">
        <v>52426</v>
      </c>
      <c r="G281" s="2">
        <v>164029</v>
      </c>
      <c r="H281" s="2">
        <v>77640</v>
      </c>
      <c r="I281" s="2">
        <v>726121</v>
      </c>
      <c r="J281" s="2">
        <v>161014</v>
      </c>
      <c r="K281" s="2">
        <v>279572</v>
      </c>
      <c r="L281" s="2">
        <v>123497</v>
      </c>
      <c r="M281" s="2">
        <v>183366</v>
      </c>
      <c r="O281" s="2">
        <f t="shared" si="4"/>
        <v>1843920</v>
      </c>
    </row>
    <row r="282" spans="2:15" x14ac:dyDescent="0.25">
      <c r="B282">
        <v>13124</v>
      </c>
      <c r="C282">
        <v>13111</v>
      </c>
      <c r="D282" t="s">
        <v>244</v>
      </c>
      <c r="E282" s="2">
        <v>1005617</v>
      </c>
      <c r="F282" s="2">
        <v>1005617</v>
      </c>
      <c r="G282" s="2">
        <v>987281</v>
      </c>
      <c r="H282" s="2">
        <v>1005617</v>
      </c>
      <c r="I282" s="2">
        <v>2595474</v>
      </c>
      <c r="J282" s="2">
        <v>1035380</v>
      </c>
      <c r="K282" s="2">
        <v>1682349</v>
      </c>
      <c r="L282" s="2">
        <v>1005617</v>
      </c>
      <c r="M282" s="2">
        <v>1103672</v>
      </c>
      <c r="O282" s="2">
        <f t="shared" si="4"/>
        <v>11426624</v>
      </c>
    </row>
    <row r="283" spans="2:15" x14ac:dyDescent="0.25">
      <c r="B283">
        <v>13125</v>
      </c>
      <c r="C283">
        <v>13114</v>
      </c>
      <c r="D283" t="s">
        <v>264</v>
      </c>
      <c r="E283" s="2">
        <v>603948</v>
      </c>
      <c r="F283" s="2">
        <v>603948</v>
      </c>
      <c r="G283" s="2">
        <v>614192</v>
      </c>
      <c r="H283" s="2">
        <v>603948</v>
      </c>
      <c r="I283" s="2">
        <v>1679605</v>
      </c>
      <c r="J283" s="2">
        <v>622463</v>
      </c>
      <c r="K283" s="2">
        <v>1027274</v>
      </c>
      <c r="L283" s="2">
        <v>603948</v>
      </c>
      <c r="M283" s="2">
        <v>686599</v>
      </c>
      <c r="O283" s="2">
        <f t="shared" si="4"/>
        <v>7045925</v>
      </c>
    </row>
    <row r="284" spans="2:15" x14ac:dyDescent="0.25">
      <c r="B284">
        <v>13126</v>
      </c>
      <c r="C284">
        <v>13107</v>
      </c>
      <c r="D284" t="s">
        <v>271</v>
      </c>
      <c r="E284" s="2">
        <v>576353</v>
      </c>
      <c r="F284" s="2">
        <v>576353</v>
      </c>
      <c r="G284" s="2">
        <v>565844</v>
      </c>
      <c r="H284" s="2">
        <v>576353</v>
      </c>
      <c r="I284" s="2">
        <v>1487554</v>
      </c>
      <c r="J284" s="2">
        <v>593411</v>
      </c>
      <c r="K284" s="2">
        <v>964211</v>
      </c>
      <c r="L284" s="2">
        <v>576353</v>
      </c>
      <c r="M284" s="2">
        <v>632552</v>
      </c>
      <c r="O284" s="2">
        <f t="shared" si="4"/>
        <v>6548984</v>
      </c>
    </row>
    <row r="285" spans="2:15" x14ac:dyDescent="0.25">
      <c r="B285">
        <v>13127</v>
      </c>
      <c r="C285">
        <v>13159</v>
      </c>
      <c r="D285" t="s">
        <v>277</v>
      </c>
      <c r="E285" s="2">
        <v>414224</v>
      </c>
      <c r="F285" s="2">
        <v>414224</v>
      </c>
      <c r="G285" s="2">
        <v>406671</v>
      </c>
      <c r="H285" s="2">
        <v>414224</v>
      </c>
      <c r="I285" s="2">
        <v>1069099</v>
      </c>
      <c r="J285" s="2">
        <v>426483</v>
      </c>
      <c r="K285" s="2">
        <v>692977</v>
      </c>
      <c r="L285" s="2">
        <v>414224</v>
      </c>
      <c r="M285" s="2">
        <v>454614</v>
      </c>
      <c r="O285" s="2">
        <f t="shared" si="4"/>
        <v>4706740</v>
      </c>
    </row>
    <row r="286" spans="2:15" x14ac:dyDescent="0.25">
      <c r="B286">
        <v>13128</v>
      </c>
      <c r="C286">
        <v>13113</v>
      </c>
      <c r="D286" t="s">
        <v>279</v>
      </c>
      <c r="E286" s="2">
        <v>515517</v>
      </c>
      <c r="F286" s="2">
        <v>515517</v>
      </c>
      <c r="G286" s="2">
        <v>519376</v>
      </c>
      <c r="H286" s="2">
        <v>515517</v>
      </c>
      <c r="I286" s="2">
        <v>1405910</v>
      </c>
      <c r="J286" s="2">
        <v>531174</v>
      </c>
      <c r="K286" s="2">
        <v>864770</v>
      </c>
      <c r="L286" s="2">
        <v>515517</v>
      </c>
      <c r="M286" s="2">
        <v>580606</v>
      </c>
      <c r="O286" s="2">
        <f t="shared" si="4"/>
        <v>5963904</v>
      </c>
    </row>
    <row r="287" spans="2:15" x14ac:dyDescent="0.25">
      <c r="B287">
        <v>13129</v>
      </c>
      <c r="C287">
        <v>13163</v>
      </c>
      <c r="D287" t="s">
        <v>494</v>
      </c>
      <c r="E287" s="2">
        <v>305050</v>
      </c>
      <c r="F287" s="2">
        <v>305050</v>
      </c>
      <c r="G287" s="2">
        <v>300888</v>
      </c>
      <c r="H287" s="2">
        <v>305050</v>
      </c>
      <c r="I287" s="2">
        <v>795286</v>
      </c>
      <c r="J287" s="2">
        <v>314121</v>
      </c>
      <c r="K287" s="2">
        <v>510580</v>
      </c>
      <c r="L287" s="2">
        <v>305050</v>
      </c>
      <c r="M287" s="2">
        <v>336359</v>
      </c>
      <c r="O287" s="2">
        <f t="shared" si="4"/>
        <v>3477434</v>
      </c>
    </row>
    <row r="288" spans="2:15" x14ac:dyDescent="0.25">
      <c r="B288">
        <v>13130</v>
      </c>
      <c r="C288">
        <v>13106</v>
      </c>
      <c r="D288" t="s">
        <v>308</v>
      </c>
      <c r="E288" s="2">
        <v>193772</v>
      </c>
      <c r="F288" s="2">
        <v>193772</v>
      </c>
      <c r="G288" s="2">
        <v>197197</v>
      </c>
      <c r="H288" s="2">
        <v>193772</v>
      </c>
      <c r="I288" s="2">
        <v>539676</v>
      </c>
      <c r="J288" s="2">
        <v>199717</v>
      </c>
      <c r="K288" s="2">
        <v>329961</v>
      </c>
      <c r="L288" s="2">
        <v>193772</v>
      </c>
      <c r="M288" s="2">
        <v>220444</v>
      </c>
      <c r="O288" s="2">
        <f t="shared" si="4"/>
        <v>2262083</v>
      </c>
    </row>
    <row r="289" spans="2:15" x14ac:dyDescent="0.25">
      <c r="B289">
        <v>13131</v>
      </c>
      <c r="C289">
        <v>13153</v>
      </c>
      <c r="D289" t="s">
        <v>495</v>
      </c>
      <c r="E289" s="2">
        <v>636752</v>
      </c>
      <c r="F289" s="2">
        <v>636752</v>
      </c>
      <c r="G289" s="2">
        <v>625142</v>
      </c>
      <c r="H289" s="2">
        <v>636752</v>
      </c>
      <c r="I289" s="2">
        <v>1643440</v>
      </c>
      <c r="J289" s="2">
        <v>655597</v>
      </c>
      <c r="K289" s="2">
        <v>1065255</v>
      </c>
      <c r="L289" s="2">
        <v>636752</v>
      </c>
      <c r="M289" s="2">
        <v>698840</v>
      </c>
      <c r="O289" s="2">
        <f t="shared" si="4"/>
        <v>7235282</v>
      </c>
    </row>
    <row r="290" spans="2:15" x14ac:dyDescent="0.25">
      <c r="B290">
        <v>13132</v>
      </c>
      <c r="C290">
        <v>13160</v>
      </c>
      <c r="D290" t="s">
        <v>355</v>
      </c>
      <c r="E290" s="2">
        <v>54466</v>
      </c>
      <c r="F290" s="2">
        <v>37446</v>
      </c>
      <c r="G290" s="2">
        <v>117159</v>
      </c>
      <c r="H290" s="2">
        <v>55455</v>
      </c>
      <c r="I290" s="2">
        <v>518639</v>
      </c>
      <c r="J290" s="2">
        <v>115006</v>
      </c>
      <c r="K290" s="2">
        <v>199687</v>
      </c>
      <c r="L290" s="2">
        <v>88209</v>
      </c>
      <c r="M290" s="2">
        <v>130971</v>
      </c>
      <c r="O290" s="2">
        <f t="shared" si="4"/>
        <v>1317038</v>
      </c>
    </row>
    <row r="291" spans="2:15" x14ac:dyDescent="0.25">
      <c r="B291">
        <v>13201</v>
      </c>
      <c r="C291">
        <v>13301</v>
      </c>
      <c r="D291" t="s">
        <v>245</v>
      </c>
      <c r="E291" s="2">
        <v>4059748</v>
      </c>
      <c r="F291" s="2">
        <v>4059748</v>
      </c>
      <c r="G291" s="2">
        <v>3985725</v>
      </c>
      <c r="H291" s="2">
        <v>4059748</v>
      </c>
      <c r="I291" s="2">
        <v>10478113</v>
      </c>
      <c r="J291" s="2">
        <v>4179902</v>
      </c>
      <c r="K291" s="2">
        <v>6791762</v>
      </c>
      <c r="L291" s="2">
        <v>4059748</v>
      </c>
      <c r="M291" s="2">
        <v>4455603</v>
      </c>
      <c r="O291" s="2">
        <f t="shared" si="4"/>
        <v>46130097</v>
      </c>
    </row>
    <row r="292" spans="2:15" x14ac:dyDescent="0.25">
      <c r="B292">
        <v>13202</v>
      </c>
      <c r="C292">
        <v>13302</v>
      </c>
      <c r="D292" t="s">
        <v>234</v>
      </c>
      <c r="E292" s="2">
        <v>110955</v>
      </c>
      <c r="F292" s="2">
        <v>110955</v>
      </c>
      <c r="G292" s="2">
        <v>110799</v>
      </c>
      <c r="H292" s="2">
        <v>110955</v>
      </c>
      <c r="I292" s="2">
        <v>296985</v>
      </c>
      <c r="J292" s="2">
        <v>114295</v>
      </c>
      <c r="K292" s="2">
        <v>185951</v>
      </c>
      <c r="L292" s="2">
        <v>110955</v>
      </c>
      <c r="M292" s="2">
        <v>123861</v>
      </c>
      <c r="O292" s="2">
        <f t="shared" si="4"/>
        <v>1275711</v>
      </c>
    </row>
    <row r="293" spans="2:15" x14ac:dyDescent="0.25">
      <c r="B293">
        <v>13203</v>
      </c>
      <c r="C293">
        <v>13303</v>
      </c>
      <c r="D293" t="s">
        <v>496</v>
      </c>
      <c r="E293" s="2">
        <v>111082</v>
      </c>
      <c r="F293" s="2">
        <v>111082</v>
      </c>
      <c r="G293" s="2">
        <v>110585</v>
      </c>
      <c r="H293" s="2">
        <v>111082</v>
      </c>
      <c r="I293" s="2">
        <v>295387</v>
      </c>
      <c r="J293" s="2">
        <v>114416</v>
      </c>
      <c r="K293" s="2">
        <v>186104</v>
      </c>
      <c r="L293" s="2">
        <v>111082</v>
      </c>
      <c r="M293" s="2">
        <v>123622</v>
      </c>
      <c r="O293" s="2">
        <f t="shared" si="4"/>
        <v>1274442</v>
      </c>
    </row>
    <row r="294" spans="2:15" x14ac:dyDescent="0.25">
      <c r="B294">
        <v>13301</v>
      </c>
      <c r="C294">
        <v>13201</v>
      </c>
      <c r="D294" t="s">
        <v>72</v>
      </c>
      <c r="E294" s="2">
        <v>320923</v>
      </c>
      <c r="F294" s="2">
        <v>320923</v>
      </c>
      <c r="G294" s="2">
        <v>326292</v>
      </c>
      <c r="H294" s="2">
        <v>320923</v>
      </c>
      <c r="I294" s="2">
        <v>892080</v>
      </c>
      <c r="J294" s="2">
        <v>330759</v>
      </c>
      <c r="K294" s="2">
        <v>545673</v>
      </c>
      <c r="L294" s="2">
        <v>320923</v>
      </c>
      <c r="M294" s="2">
        <v>364759</v>
      </c>
      <c r="O294" s="2">
        <f t="shared" si="4"/>
        <v>3743255</v>
      </c>
    </row>
    <row r="295" spans="2:15" x14ac:dyDescent="0.25">
      <c r="B295">
        <v>13302</v>
      </c>
      <c r="C295">
        <v>13202</v>
      </c>
      <c r="D295" t="s">
        <v>146</v>
      </c>
      <c r="E295" s="2">
        <v>287055</v>
      </c>
      <c r="F295" s="2">
        <v>287055</v>
      </c>
      <c r="G295" s="2">
        <v>287582</v>
      </c>
      <c r="H295" s="2">
        <v>287055</v>
      </c>
      <c r="I295" s="2">
        <v>773631</v>
      </c>
      <c r="J295" s="2">
        <v>295724</v>
      </c>
      <c r="K295" s="2">
        <v>481243</v>
      </c>
      <c r="L295" s="2">
        <v>287055</v>
      </c>
      <c r="M295" s="2">
        <v>321485</v>
      </c>
      <c r="O295" s="2">
        <f t="shared" si="4"/>
        <v>3307885</v>
      </c>
    </row>
    <row r="296" spans="2:15" x14ac:dyDescent="0.25">
      <c r="B296">
        <v>13303</v>
      </c>
      <c r="C296">
        <v>13203</v>
      </c>
      <c r="D296" t="s">
        <v>497</v>
      </c>
      <c r="E296" s="2">
        <v>119995</v>
      </c>
      <c r="F296" s="2">
        <v>119995</v>
      </c>
      <c r="G296" s="2">
        <v>122435</v>
      </c>
      <c r="H296" s="2">
        <v>119995</v>
      </c>
      <c r="I296" s="2">
        <v>336011</v>
      </c>
      <c r="J296" s="2">
        <v>123686</v>
      </c>
      <c r="K296" s="2">
        <v>205178</v>
      </c>
      <c r="L296" s="2">
        <v>119995</v>
      </c>
      <c r="M296" s="2">
        <v>136869</v>
      </c>
      <c r="O296" s="2">
        <f t="shared" si="4"/>
        <v>1404159</v>
      </c>
    </row>
    <row r="297" spans="2:15" x14ac:dyDescent="0.25">
      <c r="B297">
        <v>13401</v>
      </c>
      <c r="C297">
        <v>13401</v>
      </c>
      <c r="D297" t="s">
        <v>294</v>
      </c>
      <c r="E297" s="2">
        <v>1219621</v>
      </c>
      <c r="F297" s="2">
        <v>1219621</v>
      </c>
      <c r="G297" s="2">
        <v>1197384</v>
      </c>
      <c r="H297" s="2">
        <v>1219621</v>
      </c>
      <c r="I297" s="2">
        <v>3147815</v>
      </c>
      <c r="J297" s="2">
        <v>1255717</v>
      </c>
      <c r="K297" s="2">
        <v>2040368</v>
      </c>
      <c r="L297" s="2">
        <v>1219621</v>
      </c>
      <c r="M297" s="2">
        <v>1338543</v>
      </c>
      <c r="O297" s="2">
        <f t="shared" si="4"/>
        <v>13858311</v>
      </c>
    </row>
    <row r="298" spans="2:15" x14ac:dyDescent="0.25">
      <c r="B298">
        <v>13402</v>
      </c>
      <c r="C298">
        <v>13403</v>
      </c>
      <c r="D298" t="s">
        <v>30</v>
      </c>
      <c r="E298" s="2">
        <v>284104</v>
      </c>
      <c r="F298" s="2">
        <v>284104</v>
      </c>
      <c r="G298" s="2">
        <v>281795</v>
      </c>
      <c r="H298" s="2">
        <v>284104</v>
      </c>
      <c r="I298" s="2">
        <v>749584</v>
      </c>
      <c r="J298" s="2">
        <v>292599</v>
      </c>
      <c r="K298" s="2">
        <v>475799</v>
      </c>
      <c r="L298" s="2">
        <v>284104</v>
      </c>
      <c r="M298" s="2">
        <v>315016</v>
      </c>
      <c r="O298" s="2">
        <f t="shared" si="4"/>
        <v>3251209</v>
      </c>
    </row>
    <row r="299" spans="2:15" x14ac:dyDescent="0.25">
      <c r="B299">
        <v>13403</v>
      </c>
      <c r="C299">
        <v>13402</v>
      </c>
      <c r="D299" t="s">
        <v>37</v>
      </c>
      <c r="E299" s="2">
        <v>110140</v>
      </c>
      <c r="F299" s="2">
        <v>110140</v>
      </c>
      <c r="G299" s="2">
        <v>111081</v>
      </c>
      <c r="H299" s="2">
        <v>110140</v>
      </c>
      <c r="I299" s="2">
        <v>301036</v>
      </c>
      <c r="J299" s="2">
        <v>113489</v>
      </c>
      <c r="K299" s="2">
        <v>184880</v>
      </c>
      <c r="L299" s="2">
        <v>110140</v>
      </c>
      <c r="M299" s="2">
        <v>124177</v>
      </c>
      <c r="O299" s="2">
        <f t="shared" si="4"/>
        <v>1275223</v>
      </c>
    </row>
    <row r="300" spans="2:15" x14ac:dyDescent="0.25">
      <c r="B300">
        <v>13404</v>
      </c>
      <c r="C300">
        <v>13404</v>
      </c>
      <c r="D300" t="s">
        <v>210</v>
      </c>
      <c r="E300" s="2">
        <v>259653</v>
      </c>
      <c r="F300" s="2">
        <v>259653</v>
      </c>
      <c r="G300" s="2">
        <v>254918</v>
      </c>
      <c r="H300" s="2">
        <v>259653</v>
      </c>
      <c r="I300" s="2">
        <v>670156</v>
      </c>
      <c r="J300" s="2">
        <v>267338</v>
      </c>
      <c r="K300" s="2">
        <v>434386</v>
      </c>
      <c r="L300" s="2">
        <v>259653</v>
      </c>
      <c r="M300" s="2">
        <v>284971</v>
      </c>
      <c r="O300" s="2">
        <f t="shared" si="4"/>
        <v>2950381</v>
      </c>
    </row>
    <row r="301" spans="2:15" x14ac:dyDescent="0.25">
      <c r="B301">
        <v>13501</v>
      </c>
      <c r="C301">
        <v>13601</v>
      </c>
      <c r="D301" t="s">
        <v>187</v>
      </c>
      <c r="E301" s="2">
        <v>932113</v>
      </c>
      <c r="F301" s="2">
        <v>932113</v>
      </c>
      <c r="G301" s="2">
        <v>1043663</v>
      </c>
      <c r="H301" s="2">
        <v>932113</v>
      </c>
      <c r="I301" s="2">
        <v>3136497</v>
      </c>
      <c r="J301" s="2">
        <v>1024483</v>
      </c>
      <c r="K301" s="2">
        <v>1778829</v>
      </c>
      <c r="L301" s="2">
        <v>932113</v>
      </c>
      <c r="M301" s="2">
        <v>1166701</v>
      </c>
      <c r="O301" s="2">
        <f t="shared" si="4"/>
        <v>11878625</v>
      </c>
    </row>
    <row r="302" spans="2:15" x14ac:dyDescent="0.25">
      <c r="B302">
        <v>13502</v>
      </c>
      <c r="C302">
        <v>13605</v>
      </c>
      <c r="D302" t="s">
        <v>18</v>
      </c>
      <c r="E302" s="2">
        <v>101437</v>
      </c>
      <c r="F302" s="2">
        <v>101437</v>
      </c>
      <c r="G302" s="2">
        <v>104763</v>
      </c>
      <c r="H302" s="2">
        <v>101437</v>
      </c>
      <c r="I302" s="2">
        <v>291229</v>
      </c>
      <c r="J302" s="2">
        <v>104595</v>
      </c>
      <c r="K302" s="2">
        <v>176802</v>
      </c>
      <c r="L302" s="2">
        <v>101437</v>
      </c>
      <c r="M302" s="2">
        <v>117114</v>
      </c>
      <c r="O302" s="2">
        <f t="shared" si="4"/>
        <v>1200251</v>
      </c>
    </row>
    <row r="303" spans="2:15" x14ac:dyDescent="0.25">
      <c r="B303">
        <v>13503</v>
      </c>
      <c r="C303">
        <v>13603</v>
      </c>
      <c r="D303" t="s">
        <v>498</v>
      </c>
      <c r="E303" s="2">
        <v>176998</v>
      </c>
      <c r="F303" s="2">
        <v>176998</v>
      </c>
      <c r="G303" s="2">
        <v>173771</v>
      </c>
      <c r="H303" s="2">
        <v>176998</v>
      </c>
      <c r="I303" s="2">
        <v>456829</v>
      </c>
      <c r="J303" s="2">
        <v>182236</v>
      </c>
      <c r="K303" s="2">
        <v>296109</v>
      </c>
      <c r="L303" s="2">
        <v>176998</v>
      </c>
      <c r="M303" s="2">
        <v>194257</v>
      </c>
      <c r="O303" s="2">
        <f t="shared" si="4"/>
        <v>2011194</v>
      </c>
    </row>
    <row r="304" spans="2:15" x14ac:dyDescent="0.25">
      <c r="B304">
        <v>13504</v>
      </c>
      <c r="C304">
        <v>13602</v>
      </c>
      <c r="D304" t="s">
        <v>499</v>
      </c>
      <c r="E304" s="2">
        <v>117176</v>
      </c>
      <c r="F304" s="2">
        <v>117176</v>
      </c>
      <c r="G304" s="2">
        <v>119001</v>
      </c>
      <c r="H304" s="2">
        <v>117176</v>
      </c>
      <c r="I304" s="2">
        <v>324951</v>
      </c>
      <c r="J304" s="2">
        <v>120763</v>
      </c>
      <c r="K304" s="2">
        <v>198878</v>
      </c>
      <c r="L304" s="2">
        <v>117176</v>
      </c>
      <c r="M304" s="2">
        <v>133030</v>
      </c>
      <c r="O304" s="2">
        <f t="shared" si="4"/>
        <v>1365327</v>
      </c>
    </row>
    <row r="305" spans="2:15" x14ac:dyDescent="0.25">
      <c r="B305">
        <v>13505</v>
      </c>
      <c r="C305">
        <v>13604</v>
      </c>
      <c r="D305" t="s">
        <v>311</v>
      </c>
      <c r="E305" s="2">
        <v>134797</v>
      </c>
      <c r="F305" s="2">
        <v>134797</v>
      </c>
      <c r="G305" s="2">
        <v>134208</v>
      </c>
      <c r="H305" s="2">
        <v>134797</v>
      </c>
      <c r="I305" s="2">
        <v>358533</v>
      </c>
      <c r="J305" s="2">
        <v>138843</v>
      </c>
      <c r="K305" s="2">
        <v>225839</v>
      </c>
      <c r="L305" s="2">
        <v>134797</v>
      </c>
      <c r="M305" s="2">
        <v>150030</v>
      </c>
      <c r="O305" s="2">
        <f t="shared" si="4"/>
        <v>1546641</v>
      </c>
    </row>
    <row r="306" spans="2:15" x14ac:dyDescent="0.25">
      <c r="B306">
        <v>13601</v>
      </c>
      <c r="C306">
        <v>13501</v>
      </c>
      <c r="D306" t="s">
        <v>326</v>
      </c>
      <c r="E306" s="2">
        <v>411574</v>
      </c>
      <c r="F306" s="2">
        <v>411574</v>
      </c>
      <c r="G306" s="2">
        <v>404069</v>
      </c>
      <c r="H306" s="2">
        <v>411574</v>
      </c>
      <c r="I306" s="2">
        <v>1062262</v>
      </c>
      <c r="J306" s="2">
        <v>423755</v>
      </c>
      <c r="K306" s="2">
        <v>688542</v>
      </c>
      <c r="L306" s="2">
        <v>411574</v>
      </c>
      <c r="M306" s="2">
        <v>451705</v>
      </c>
      <c r="O306" s="2">
        <f t="shared" si="4"/>
        <v>4676629</v>
      </c>
    </row>
    <row r="307" spans="2:15" x14ac:dyDescent="0.25">
      <c r="B307">
        <v>13602</v>
      </c>
      <c r="C307">
        <v>13503</v>
      </c>
      <c r="D307" t="s">
        <v>99</v>
      </c>
      <c r="E307" s="2">
        <v>239547</v>
      </c>
      <c r="F307" s="2">
        <v>239547</v>
      </c>
      <c r="G307" s="2">
        <v>254173</v>
      </c>
      <c r="H307" s="2">
        <v>239547</v>
      </c>
      <c r="I307" s="2">
        <v>726236</v>
      </c>
      <c r="J307" s="2">
        <v>249501</v>
      </c>
      <c r="K307" s="2">
        <v>433214</v>
      </c>
      <c r="L307" s="2">
        <v>239547</v>
      </c>
      <c r="M307" s="2">
        <v>284137</v>
      </c>
      <c r="O307" s="2">
        <f t="shared" si="4"/>
        <v>2905449</v>
      </c>
    </row>
    <row r="308" spans="2:15" x14ac:dyDescent="0.25">
      <c r="B308">
        <v>13603</v>
      </c>
      <c r="C308">
        <v>13502</v>
      </c>
      <c r="D308" t="s">
        <v>128</v>
      </c>
      <c r="E308" s="2">
        <v>198368</v>
      </c>
      <c r="F308" s="2">
        <v>198368</v>
      </c>
      <c r="G308" s="2">
        <v>194751</v>
      </c>
      <c r="H308" s="2">
        <v>198368</v>
      </c>
      <c r="I308" s="2">
        <v>511983</v>
      </c>
      <c r="J308" s="2">
        <v>204239</v>
      </c>
      <c r="K308" s="2">
        <v>331860</v>
      </c>
      <c r="L308" s="2">
        <v>198368</v>
      </c>
      <c r="M308" s="2">
        <v>217711</v>
      </c>
      <c r="O308" s="2">
        <f t="shared" si="4"/>
        <v>2254016</v>
      </c>
    </row>
    <row r="309" spans="2:15" x14ac:dyDescent="0.25">
      <c r="B309">
        <v>13604</v>
      </c>
      <c r="C309">
        <v>13505</v>
      </c>
      <c r="D309" t="s">
        <v>206</v>
      </c>
      <c r="E309" s="2">
        <v>349925</v>
      </c>
      <c r="F309" s="2">
        <v>349925</v>
      </c>
      <c r="G309" s="2">
        <v>343544</v>
      </c>
      <c r="H309" s="2">
        <v>349925</v>
      </c>
      <c r="I309" s="2">
        <v>903145</v>
      </c>
      <c r="J309" s="2">
        <v>360281</v>
      </c>
      <c r="K309" s="2">
        <v>585407</v>
      </c>
      <c r="L309" s="2">
        <v>349925</v>
      </c>
      <c r="M309" s="2">
        <v>384044</v>
      </c>
      <c r="O309" s="2">
        <f t="shared" si="4"/>
        <v>3976121</v>
      </c>
    </row>
    <row r="310" spans="2:15" x14ac:dyDescent="0.25">
      <c r="B310">
        <v>13605</v>
      </c>
      <c r="C310">
        <v>13504</v>
      </c>
      <c r="D310" t="s">
        <v>500</v>
      </c>
      <c r="E310" s="2">
        <v>533708</v>
      </c>
      <c r="F310" s="2">
        <v>533708</v>
      </c>
      <c r="G310" s="2">
        <v>523977</v>
      </c>
      <c r="H310" s="2">
        <v>533708</v>
      </c>
      <c r="I310" s="2">
        <v>1377487</v>
      </c>
      <c r="J310" s="2">
        <v>549504</v>
      </c>
      <c r="K310" s="2">
        <v>892868</v>
      </c>
      <c r="L310" s="2">
        <v>533708</v>
      </c>
      <c r="M310" s="2">
        <v>585749</v>
      </c>
      <c r="O310" s="2">
        <f t="shared" si="4"/>
        <v>6064417</v>
      </c>
    </row>
    <row r="311" spans="2:15" x14ac:dyDescent="0.25">
      <c r="B311">
        <v>14101</v>
      </c>
      <c r="C311">
        <v>10101</v>
      </c>
      <c r="D311" t="s">
        <v>344</v>
      </c>
      <c r="E311" s="2">
        <v>1389647</v>
      </c>
      <c r="F311" s="2">
        <v>1389647</v>
      </c>
      <c r="G311" s="2">
        <v>1364309</v>
      </c>
      <c r="H311" s="2">
        <v>1389647</v>
      </c>
      <c r="I311" s="2">
        <v>3586643</v>
      </c>
      <c r="J311" s="2">
        <v>1430775</v>
      </c>
      <c r="K311" s="2">
        <v>2324812</v>
      </c>
      <c r="L311" s="2">
        <v>1389647</v>
      </c>
      <c r="M311" s="2">
        <v>1525147</v>
      </c>
      <c r="O311" s="2">
        <f t="shared" si="4"/>
        <v>15790274</v>
      </c>
    </row>
    <row r="312" spans="2:15" x14ac:dyDescent="0.25">
      <c r="B312">
        <v>14102</v>
      </c>
      <c r="C312">
        <v>10106</v>
      </c>
      <c r="D312" t="s">
        <v>84</v>
      </c>
      <c r="E312" s="2">
        <v>136562</v>
      </c>
      <c r="F312" s="2">
        <v>136562</v>
      </c>
      <c r="G312" s="2">
        <v>146442</v>
      </c>
      <c r="H312" s="2">
        <v>136562</v>
      </c>
      <c r="I312" s="2">
        <v>422785</v>
      </c>
      <c r="J312" s="2">
        <v>143752</v>
      </c>
      <c r="K312" s="2">
        <v>249598</v>
      </c>
      <c r="L312" s="2">
        <v>136562</v>
      </c>
      <c r="M312" s="2">
        <v>163706</v>
      </c>
      <c r="O312" s="2">
        <f t="shared" si="4"/>
        <v>1672531</v>
      </c>
    </row>
    <row r="313" spans="2:15" x14ac:dyDescent="0.25">
      <c r="B313">
        <v>14103</v>
      </c>
      <c r="C313">
        <v>10103</v>
      </c>
      <c r="D313" t="s">
        <v>147</v>
      </c>
      <c r="E313" s="2">
        <v>208994</v>
      </c>
      <c r="F313" s="2">
        <v>208994</v>
      </c>
      <c r="G313" s="2">
        <v>237908</v>
      </c>
      <c r="H313" s="2">
        <v>208994</v>
      </c>
      <c r="I313" s="2">
        <v>725434</v>
      </c>
      <c r="J313" s="2">
        <v>233536</v>
      </c>
      <c r="K313" s="2">
        <v>405492</v>
      </c>
      <c r="L313" s="2">
        <v>208994</v>
      </c>
      <c r="M313" s="2">
        <v>265954</v>
      </c>
      <c r="O313" s="2">
        <f t="shared" si="4"/>
        <v>2704300</v>
      </c>
    </row>
    <row r="314" spans="2:15" x14ac:dyDescent="0.25">
      <c r="B314">
        <v>14104</v>
      </c>
      <c r="C314">
        <v>10104</v>
      </c>
      <c r="D314" t="s">
        <v>168</v>
      </c>
      <c r="E314" s="2">
        <v>174033</v>
      </c>
      <c r="F314" s="2">
        <v>174033</v>
      </c>
      <c r="G314" s="2">
        <v>170860</v>
      </c>
      <c r="H314" s="2">
        <v>174033</v>
      </c>
      <c r="I314" s="2">
        <v>449175</v>
      </c>
      <c r="J314" s="2">
        <v>179184</v>
      </c>
      <c r="K314" s="2">
        <v>291149</v>
      </c>
      <c r="L314" s="2">
        <v>174033</v>
      </c>
      <c r="M314" s="2">
        <v>191003</v>
      </c>
      <c r="O314" s="2">
        <f t="shared" si="4"/>
        <v>1977503</v>
      </c>
    </row>
    <row r="315" spans="2:15" x14ac:dyDescent="0.25">
      <c r="B315">
        <v>14105</v>
      </c>
      <c r="C315">
        <v>10107</v>
      </c>
      <c r="D315" t="s">
        <v>501</v>
      </c>
      <c r="E315" s="2">
        <v>117907</v>
      </c>
      <c r="F315" s="2">
        <v>117907</v>
      </c>
      <c r="G315" s="2">
        <v>116300</v>
      </c>
      <c r="H315" s="2">
        <v>117907</v>
      </c>
      <c r="I315" s="2">
        <v>307403</v>
      </c>
      <c r="J315" s="2">
        <v>121413</v>
      </c>
      <c r="K315" s="2">
        <v>197348</v>
      </c>
      <c r="L315" s="2">
        <v>117907</v>
      </c>
      <c r="M315" s="2">
        <v>130011</v>
      </c>
      <c r="O315" s="2">
        <f t="shared" si="4"/>
        <v>1344103</v>
      </c>
    </row>
    <row r="316" spans="2:15" x14ac:dyDescent="0.25">
      <c r="B316">
        <v>14106</v>
      </c>
      <c r="C316">
        <v>10102</v>
      </c>
      <c r="D316" t="s">
        <v>182</v>
      </c>
      <c r="E316" s="2">
        <v>268935</v>
      </c>
      <c r="F316" s="2">
        <v>268935</v>
      </c>
      <c r="G316" s="2">
        <v>287857</v>
      </c>
      <c r="H316" s="2">
        <v>268935</v>
      </c>
      <c r="I316" s="2">
        <v>829556</v>
      </c>
      <c r="J316" s="2">
        <v>282568</v>
      </c>
      <c r="K316" s="2">
        <v>490627</v>
      </c>
      <c r="L316" s="2">
        <v>268935</v>
      </c>
      <c r="M316" s="2">
        <v>321793</v>
      </c>
      <c r="O316" s="2">
        <f t="shared" si="4"/>
        <v>3288141</v>
      </c>
    </row>
    <row r="317" spans="2:15" x14ac:dyDescent="0.25">
      <c r="B317">
        <v>14107</v>
      </c>
      <c r="C317">
        <v>10110</v>
      </c>
      <c r="D317" t="s">
        <v>209</v>
      </c>
      <c r="E317" s="2">
        <v>186586</v>
      </c>
      <c r="F317" s="2">
        <v>186586</v>
      </c>
      <c r="G317" s="2">
        <v>211315</v>
      </c>
      <c r="H317" s="2">
        <v>186586</v>
      </c>
      <c r="I317" s="2">
        <v>641489</v>
      </c>
      <c r="J317" s="2">
        <v>207431</v>
      </c>
      <c r="K317" s="2">
        <v>360167</v>
      </c>
      <c r="L317" s="2">
        <v>186586</v>
      </c>
      <c r="M317" s="2">
        <v>236227</v>
      </c>
      <c r="O317" s="2">
        <f t="shared" si="4"/>
        <v>2402973</v>
      </c>
    </row>
    <row r="318" spans="2:15" x14ac:dyDescent="0.25">
      <c r="B318">
        <v>14108</v>
      </c>
      <c r="C318">
        <v>10108</v>
      </c>
      <c r="D318" t="s">
        <v>213</v>
      </c>
      <c r="E318" s="2">
        <v>480174</v>
      </c>
      <c r="F318" s="2">
        <v>480174</v>
      </c>
      <c r="G318" s="2">
        <v>471418</v>
      </c>
      <c r="H318" s="2">
        <v>480174</v>
      </c>
      <c r="I318" s="2">
        <v>1239315</v>
      </c>
      <c r="J318" s="2">
        <v>494385</v>
      </c>
      <c r="K318" s="2">
        <v>803307</v>
      </c>
      <c r="L318" s="2">
        <v>480174</v>
      </c>
      <c r="M318" s="2">
        <v>526994</v>
      </c>
      <c r="O318" s="2">
        <f t="shared" si="4"/>
        <v>5456115</v>
      </c>
    </row>
    <row r="319" spans="2:15" x14ac:dyDescent="0.25">
      <c r="B319">
        <v>14201</v>
      </c>
      <c r="C319">
        <v>10109</v>
      </c>
      <c r="D319" t="s">
        <v>502</v>
      </c>
      <c r="E319" s="2">
        <v>319803</v>
      </c>
      <c r="F319" s="2">
        <v>319803</v>
      </c>
      <c r="G319" s="2">
        <v>347674</v>
      </c>
      <c r="H319" s="2">
        <v>319803</v>
      </c>
      <c r="I319" s="2">
        <v>1016988</v>
      </c>
      <c r="J319" s="2">
        <v>341285</v>
      </c>
      <c r="K319" s="2">
        <v>592579</v>
      </c>
      <c r="L319" s="2">
        <v>319803</v>
      </c>
      <c r="M319" s="2">
        <v>388662</v>
      </c>
      <c r="O319" s="2">
        <f t="shared" si="4"/>
        <v>3966400</v>
      </c>
    </row>
    <row r="320" spans="2:15" x14ac:dyDescent="0.25">
      <c r="B320">
        <v>14202</v>
      </c>
      <c r="C320">
        <v>10105</v>
      </c>
      <c r="D320" t="s">
        <v>111</v>
      </c>
      <c r="E320" s="2">
        <v>162310</v>
      </c>
      <c r="F320" s="2">
        <v>162310</v>
      </c>
      <c r="G320" s="2">
        <v>159350</v>
      </c>
      <c r="H320" s="2">
        <v>162310</v>
      </c>
      <c r="I320" s="2">
        <v>418918</v>
      </c>
      <c r="J320" s="2">
        <v>167114</v>
      </c>
      <c r="K320" s="2">
        <v>271537</v>
      </c>
      <c r="L320" s="2">
        <v>162310</v>
      </c>
      <c r="M320" s="2">
        <v>178136</v>
      </c>
      <c r="O320" s="2">
        <f t="shared" si="4"/>
        <v>1844295</v>
      </c>
    </row>
    <row r="321" spans="2:15" x14ac:dyDescent="0.25">
      <c r="B321">
        <v>14203</v>
      </c>
      <c r="C321">
        <v>10112</v>
      </c>
      <c r="D321" t="s">
        <v>142</v>
      </c>
      <c r="E321" s="2">
        <v>140313</v>
      </c>
      <c r="F321" s="2">
        <v>140313</v>
      </c>
      <c r="G321" s="2">
        <v>137754</v>
      </c>
      <c r="H321" s="2">
        <v>140313</v>
      </c>
      <c r="I321" s="2">
        <v>362143</v>
      </c>
      <c r="J321" s="2">
        <v>144466</v>
      </c>
      <c r="K321" s="2">
        <v>234736</v>
      </c>
      <c r="L321" s="2">
        <v>140313</v>
      </c>
      <c r="M321" s="2">
        <v>153994</v>
      </c>
      <c r="O321" s="2">
        <f t="shared" si="4"/>
        <v>1594345</v>
      </c>
    </row>
    <row r="322" spans="2:15" x14ac:dyDescent="0.25">
      <c r="B322">
        <v>14204</v>
      </c>
      <c r="C322">
        <v>10111</v>
      </c>
      <c r="D322" t="s">
        <v>503</v>
      </c>
      <c r="E322" s="2">
        <v>296805</v>
      </c>
      <c r="F322" s="2">
        <v>296805</v>
      </c>
      <c r="G322" s="2">
        <v>326396</v>
      </c>
      <c r="H322" s="2">
        <v>296805</v>
      </c>
      <c r="I322" s="2">
        <v>965027</v>
      </c>
      <c r="J322" s="2">
        <v>320398</v>
      </c>
      <c r="K322" s="2">
        <v>556313</v>
      </c>
      <c r="L322" s="2">
        <v>296805</v>
      </c>
      <c r="M322" s="2">
        <v>364875</v>
      </c>
      <c r="O322" s="2">
        <f t="shared" si="4"/>
        <v>3720229</v>
      </c>
    </row>
    <row r="323" spans="2:15" x14ac:dyDescent="0.25">
      <c r="B323">
        <v>15101</v>
      </c>
      <c r="C323">
        <v>1101</v>
      </c>
      <c r="D323" t="s">
        <v>28</v>
      </c>
      <c r="E323" s="2">
        <v>1465819</v>
      </c>
      <c r="F323" s="2">
        <v>1465819</v>
      </c>
      <c r="G323" s="2">
        <v>1439092</v>
      </c>
      <c r="H323" s="2">
        <v>1465819</v>
      </c>
      <c r="I323" s="2">
        <v>3783245</v>
      </c>
      <c r="J323" s="2">
        <v>1509202</v>
      </c>
      <c r="K323" s="2">
        <v>2452245</v>
      </c>
      <c r="L323" s="2">
        <v>1465819</v>
      </c>
      <c r="M323" s="2">
        <v>1608747</v>
      </c>
      <c r="O323" s="2">
        <f t="shared" ref="O323:O347" si="5">+SUM(E323:M323)</f>
        <v>16655807</v>
      </c>
    </row>
    <row r="324" spans="2:15" x14ac:dyDescent="0.25">
      <c r="B324">
        <v>15102</v>
      </c>
      <c r="C324">
        <v>1106</v>
      </c>
      <c r="D324" t="s">
        <v>39</v>
      </c>
      <c r="E324" s="2">
        <v>105317</v>
      </c>
      <c r="F324" s="2">
        <v>105317</v>
      </c>
      <c r="G324" s="2">
        <v>107029</v>
      </c>
      <c r="H324" s="2">
        <v>105317</v>
      </c>
      <c r="I324" s="2">
        <v>292469</v>
      </c>
      <c r="J324" s="2">
        <v>108543</v>
      </c>
      <c r="K324" s="2">
        <v>178939</v>
      </c>
      <c r="L324" s="2">
        <v>105317</v>
      </c>
      <c r="M324" s="2">
        <v>119646</v>
      </c>
      <c r="O324" s="2">
        <f t="shared" si="5"/>
        <v>1227894</v>
      </c>
    </row>
    <row r="325" spans="2:15" x14ac:dyDescent="0.25">
      <c r="B325">
        <v>15201</v>
      </c>
      <c r="C325">
        <v>1301</v>
      </c>
      <c r="D325" t="s">
        <v>258</v>
      </c>
      <c r="E325" s="2">
        <v>142831</v>
      </c>
      <c r="F325" s="2">
        <v>142831</v>
      </c>
      <c r="G325" s="2">
        <v>150840</v>
      </c>
      <c r="H325" s="2">
        <v>142831</v>
      </c>
      <c r="I325" s="2">
        <v>428975</v>
      </c>
      <c r="J325" s="2">
        <v>148068</v>
      </c>
      <c r="K325" s="2">
        <v>257093</v>
      </c>
      <c r="L325" s="2">
        <v>142831</v>
      </c>
      <c r="M325" s="2">
        <v>168622</v>
      </c>
      <c r="O325" s="2">
        <f t="shared" si="5"/>
        <v>1724922</v>
      </c>
    </row>
    <row r="326" spans="2:15" x14ac:dyDescent="0.25">
      <c r="B326">
        <v>15202</v>
      </c>
      <c r="C326">
        <v>1302</v>
      </c>
      <c r="D326" t="s">
        <v>504</v>
      </c>
      <c r="E326" s="2">
        <v>88921</v>
      </c>
      <c r="F326" s="2">
        <v>88921</v>
      </c>
      <c r="G326" s="2">
        <v>92008</v>
      </c>
      <c r="H326" s="2">
        <v>88921</v>
      </c>
      <c r="I326" s="2">
        <v>256266</v>
      </c>
      <c r="J326" s="2">
        <v>91695</v>
      </c>
      <c r="K326" s="2">
        <v>155440</v>
      </c>
      <c r="L326" s="2">
        <v>88921</v>
      </c>
      <c r="M326" s="2">
        <v>102854</v>
      </c>
      <c r="O326" s="2">
        <f t="shared" si="5"/>
        <v>1053947</v>
      </c>
    </row>
    <row r="327" spans="2:15" x14ac:dyDescent="0.25">
      <c r="B327">
        <v>16101</v>
      </c>
      <c r="C327">
        <v>8101</v>
      </c>
      <c r="D327" t="s">
        <v>505</v>
      </c>
      <c r="E327" s="2">
        <v>1133162</v>
      </c>
      <c r="F327" s="2">
        <v>1133162</v>
      </c>
      <c r="G327" s="2">
        <v>1141977</v>
      </c>
      <c r="H327" s="2">
        <v>1133162</v>
      </c>
      <c r="I327" s="2">
        <v>3092228</v>
      </c>
      <c r="J327" s="2">
        <v>1167588</v>
      </c>
      <c r="K327" s="2">
        <v>1900917</v>
      </c>
      <c r="L327" s="2">
        <v>1133162</v>
      </c>
      <c r="M327" s="2">
        <v>1276605</v>
      </c>
      <c r="O327" s="2">
        <f t="shared" si="5"/>
        <v>13111963</v>
      </c>
    </row>
    <row r="328" spans="2:15" x14ac:dyDescent="0.25">
      <c r="B328">
        <v>16102</v>
      </c>
      <c r="C328">
        <v>8113</v>
      </c>
      <c r="D328" t="s">
        <v>31</v>
      </c>
      <c r="E328" s="2">
        <v>236647</v>
      </c>
      <c r="F328" s="2">
        <v>236647</v>
      </c>
      <c r="G328" s="2">
        <v>279505</v>
      </c>
      <c r="H328" s="2">
        <v>236647</v>
      </c>
      <c r="I328" s="2">
        <v>878939</v>
      </c>
      <c r="J328" s="2">
        <v>274368</v>
      </c>
      <c r="K328" s="2">
        <v>476391</v>
      </c>
      <c r="L328" s="2">
        <v>236647</v>
      </c>
      <c r="M328" s="2">
        <v>312456</v>
      </c>
      <c r="O328" s="2">
        <f t="shared" si="5"/>
        <v>3168247</v>
      </c>
    </row>
    <row r="329" spans="2:15" x14ac:dyDescent="0.25">
      <c r="B329">
        <v>16103</v>
      </c>
      <c r="C329">
        <v>8121</v>
      </c>
      <c r="D329" t="s">
        <v>506</v>
      </c>
      <c r="E329" s="2">
        <v>276662</v>
      </c>
      <c r="F329" s="2">
        <v>276662</v>
      </c>
      <c r="G329" s="2">
        <v>296011</v>
      </c>
      <c r="H329" s="2">
        <v>276662</v>
      </c>
      <c r="I329" s="2">
        <v>852729</v>
      </c>
      <c r="J329" s="2">
        <v>290572</v>
      </c>
      <c r="K329" s="2">
        <v>504524</v>
      </c>
      <c r="L329" s="2">
        <v>276662</v>
      </c>
      <c r="M329" s="2">
        <v>330909</v>
      </c>
      <c r="O329" s="2">
        <f t="shared" si="5"/>
        <v>3381393</v>
      </c>
    </row>
    <row r="330" spans="2:15" x14ac:dyDescent="0.25">
      <c r="B330">
        <v>16104</v>
      </c>
      <c r="C330">
        <v>8118</v>
      </c>
      <c r="D330" t="s">
        <v>98</v>
      </c>
      <c r="E330" s="2">
        <v>178620</v>
      </c>
      <c r="F330" s="2">
        <v>178620</v>
      </c>
      <c r="G330" s="2">
        <v>197505</v>
      </c>
      <c r="H330" s="2">
        <v>178620</v>
      </c>
      <c r="I330" s="2">
        <v>586879</v>
      </c>
      <c r="J330" s="2">
        <v>193875</v>
      </c>
      <c r="K330" s="2">
        <v>336628</v>
      </c>
      <c r="L330" s="2">
        <v>178620</v>
      </c>
      <c r="M330" s="2">
        <v>220789</v>
      </c>
      <c r="O330" s="2">
        <f t="shared" si="5"/>
        <v>2250156</v>
      </c>
    </row>
    <row r="331" spans="2:15" x14ac:dyDescent="0.25">
      <c r="B331">
        <v>16105</v>
      </c>
      <c r="C331">
        <v>8117</v>
      </c>
      <c r="D331" t="s">
        <v>221</v>
      </c>
      <c r="E331" s="2">
        <v>123077</v>
      </c>
      <c r="F331" s="2">
        <v>123077</v>
      </c>
      <c r="G331" s="2">
        <v>127103</v>
      </c>
      <c r="H331" s="2">
        <v>123077</v>
      </c>
      <c r="I331" s="2">
        <v>353302</v>
      </c>
      <c r="J331" s="2">
        <v>126909</v>
      </c>
      <c r="K331" s="2">
        <v>214493</v>
      </c>
      <c r="L331" s="2">
        <v>123077</v>
      </c>
      <c r="M331" s="2">
        <v>142087</v>
      </c>
      <c r="O331" s="2">
        <f t="shared" si="5"/>
        <v>1456202</v>
      </c>
    </row>
    <row r="332" spans="2:15" x14ac:dyDescent="0.25">
      <c r="B332">
        <v>16106</v>
      </c>
      <c r="C332">
        <v>8102</v>
      </c>
      <c r="D332" t="s">
        <v>233</v>
      </c>
      <c r="E332" s="2">
        <v>143502</v>
      </c>
      <c r="F332" s="2">
        <v>143502</v>
      </c>
      <c r="G332" s="2">
        <v>141730</v>
      </c>
      <c r="H332" s="2">
        <v>143502</v>
      </c>
      <c r="I332" s="2">
        <v>375178</v>
      </c>
      <c r="J332" s="2">
        <v>147775</v>
      </c>
      <c r="K332" s="2">
        <v>240221</v>
      </c>
      <c r="L332" s="2">
        <v>143502</v>
      </c>
      <c r="M332" s="2">
        <v>158439</v>
      </c>
      <c r="O332" s="2">
        <f t="shared" si="5"/>
        <v>1637351</v>
      </c>
    </row>
    <row r="333" spans="2:15" x14ac:dyDescent="0.25">
      <c r="B333">
        <v>16107</v>
      </c>
      <c r="C333">
        <v>8115</v>
      </c>
      <c r="D333" t="s">
        <v>507</v>
      </c>
      <c r="E333" s="2">
        <v>549512</v>
      </c>
      <c r="F333" s="2">
        <v>549512</v>
      </c>
      <c r="G333" s="2">
        <v>568056</v>
      </c>
      <c r="H333" s="2">
        <v>549512</v>
      </c>
      <c r="I333" s="2">
        <v>1580649</v>
      </c>
      <c r="J333" s="2">
        <v>566637</v>
      </c>
      <c r="K333" s="2">
        <v>959180</v>
      </c>
      <c r="L333" s="2">
        <v>549512</v>
      </c>
      <c r="M333" s="2">
        <v>635024</v>
      </c>
      <c r="O333" s="2">
        <f t="shared" si="5"/>
        <v>6507594</v>
      </c>
    </row>
    <row r="334" spans="2:15" x14ac:dyDescent="0.25">
      <c r="B334">
        <v>16108</v>
      </c>
      <c r="C334">
        <v>8114</v>
      </c>
      <c r="D334" t="s">
        <v>303</v>
      </c>
      <c r="E334" s="2">
        <v>235068</v>
      </c>
      <c r="F334" s="2">
        <v>235068</v>
      </c>
      <c r="G334" s="2">
        <v>272971</v>
      </c>
      <c r="H334" s="2">
        <v>235068</v>
      </c>
      <c r="I334" s="2">
        <v>846535</v>
      </c>
      <c r="J334" s="2">
        <v>267955</v>
      </c>
      <c r="K334" s="2">
        <v>465255</v>
      </c>
      <c r="L334" s="2">
        <v>235068</v>
      </c>
      <c r="M334" s="2">
        <v>305152</v>
      </c>
      <c r="O334" s="2">
        <f t="shared" si="5"/>
        <v>3098140</v>
      </c>
    </row>
    <row r="335" spans="2:15" x14ac:dyDescent="0.25">
      <c r="B335">
        <v>16109</v>
      </c>
      <c r="C335">
        <v>8116</v>
      </c>
      <c r="D335" t="s">
        <v>358</v>
      </c>
      <c r="E335" s="2">
        <v>325846</v>
      </c>
      <c r="F335" s="2">
        <v>325846</v>
      </c>
      <c r="G335" s="2">
        <v>319905</v>
      </c>
      <c r="H335" s="2">
        <v>325846</v>
      </c>
      <c r="I335" s="2">
        <v>841000</v>
      </c>
      <c r="J335" s="2">
        <v>335490</v>
      </c>
      <c r="K335" s="2">
        <v>545125</v>
      </c>
      <c r="L335" s="2">
        <v>325846</v>
      </c>
      <c r="M335" s="2">
        <v>357619</v>
      </c>
      <c r="O335" s="2">
        <f t="shared" si="5"/>
        <v>3702523</v>
      </c>
    </row>
    <row r="336" spans="2:15" x14ac:dyDescent="0.25">
      <c r="B336">
        <v>16201</v>
      </c>
      <c r="C336">
        <v>8104</v>
      </c>
      <c r="D336" t="s">
        <v>273</v>
      </c>
      <c r="E336" s="2">
        <v>204942</v>
      </c>
      <c r="F336" s="2">
        <v>204942</v>
      </c>
      <c r="G336" s="2">
        <v>216396</v>
      </c>
      <c r="H336" s="2">
        <v>204942</v>
      </c>
      <c r="I336" s="2">
        <v>615303</v>
      </c>
      <c r="J336" s="2">
        <v>212418</v>
      </c>
      <c r="K336" s="2">
        <v>368827</v>
      </c>
      <c r="L336" s="2">
        <v>204942</v>
      </c>
      <c r="M336" s="2">
        <v>241906</v>
      </c>
      <c r="O336" s="2">
        <f t="shared" si="5"/>
        <v>2474618</v>
      </c>
    </row>
    <row r="337" spans="2:15" x14ac:dyDescent="0.25">
      <c r="B337">
        <v>16202</v>
      </c>
      <c r="C337">
        <v>8107</v>
      </c>
      <c r="D337" t="s">
        <v>63</v>
      </c>
      <c r="E337" s="2">
        <v>181581</v>
      </c>
      <c r="F337" s="2">
        <v>181581</v>
      </c>
      <c r="G337" s="2">
        <v>214263</v>
      </c>
      <c r="H337" s="2">
        <v>181581</v>
      </c>
      <c r="I337" s="2">
        <v>673259</v>
      </c>
      <c r="J337" s="2">
        <v>210325</v>
      </c>
      <c r="K337" s="2">
        <v>365191</v>
      </c>
      <c r="L337" s="2">
        <v>181581</v>
      </c>
      <c r="M337" s="2">
        <v>239522</v>
      </c>
      <c r="O337" s="2">
        <f t="shared" si="5"/>
        <v>2428884</v>
      </c>
    </row>
    <row r="338" spans="2:15" x14ac:dyDescent="0.25">
      <c r="B338">
        <v>16203</v>
      </c>
      <c r="C338">
        <v>8120</v>
      </c>
      <c r="D338" t="s">
        <v>67</v>
      </c>
      <c r="E338" s="2">
        <v>244316</v>
      </c>
      <c r="F338" s="2">
        <v>244316</v>
      </c>
      <c r="G338" s="2">
        <v>250666</v>
      </c>
      <c r="H338" s="2">
        <v>244316</v>
      </c>
      <c r="I338" s="2">
        <v>691992</v>
      </c>
      <c r="J338" s="2">
        <v>251873</v>
      </c>
      <c r="K338" s="2">
        <v>421422</v>
      </c>
      <c r="L338" s="2">
        <v>244316</v>
      </c>
      <c r="M338" s="2">
        <v>280216</v>
      </c>
      <c r="O338" s="2">
        <f t="shared" si="5"/>
        <v>2873433</v>
      </c>
    </row>
    <row r="339" spans="2:15" x14ac:dyDescent="0.25">
      <c r="B339">
        <v>16204</v>
      </c>
      <c r="C339">
        <v>8105</v>
      </c>
      <c r="D339" t="s">
        <v>195</v>
      </c>
      <c r="E339" s="2">
        <v>147051</v>
      </c>
      <c r="F339" s="2">
        <v>147051</v>
      </c>
      <c r="G339" s="2">
        <v>160321</v>
      </c>
      <c r="H339" s="2">
        <v>147051</v>
      </c>
      <c r="I339" s="2">
        <v>470210</v>
      </c>
      <c r="J339" s="2">
        <v>157374</v>
      </c>
      <c r="K339" s="2">
        <v>273252</v>
      </c>
      <c r="L339" s="2">
        <v>147051</v>
      </c>
      <c r="M339" s="2">
        <v>179221</v>
      </c>
      <c r="O339" s="2">
        <f t="shared" si="5"/>
        <v>1828582</v>
      </c>
    </row>
    <row r="340" spans="2:15" x14ac:dyDescent="0.25">
      <c r="B340">
        <v>16205</v>
      </c>
      <c r="C340">
        <v>8106</v>
      </c>
      <c r="D340" t="s">
        <v>237</v>
      </c>
      <c r="E340" s="2">
        <v>140932</v>
      </c>
      <c r="F340" s="2">
        <v>140932</v>
      </c>
      <c r="G340" s="2">
        <v>152844</v>
      </c>
      <c r="H340" s="2">
        <v>140932</v>
      </c>
      <c r="I340" s="2">
        <v>446065</v>
      </c>
      <c r="J340" s="2">
        <v>150035</v>
      </c>
      <c r="K340" s="2">
        <v>260509</v>
      </c>
      <c r="L340" s="2">
        <v>140932</v>
      </c>
      <c r="M340" s="2">
        <v>170863</v>
      </c>
      <c r="O340" s="2">
        <f t="shared" si="5"/>
        <v>1744044</v>
      </c>
    </row>
    <row r="341" spans="2:15" x14ac:dyDescent="0.25">
      <c r="B341">
        <v>16206</v>
      </c>
      <c r="C341">
        <v>8119</v>
      </c>
      <c r="D341" t="s">
        <v>508</v>
      </c>
      <c r="E341" s="2">
        <v>128180</v>
      </c>
      <c r="F341" s="2">
        <v>128180</v>
      </c>
      <c r="G341" s="2">
        <v>132661</v>
      </c>
      <c r="H341" s="2">
        <v>128180</v>
      </c>
      <c r="I341" s="2">
        <v>369588</v>
      </c>
      <c r="J341" s="2">
        <v>132179</v>
      </c>
      <c r="K341" s="2">
        <v>224152</v>
      </c>
      <c r="L341" s="2">
        <v>128180</v>
      </c>
      <c r="M341" s="2">
        <v>148300</v>
      </c>
      <c r="O341" s="2">
        <f t="shared" si="5"/>
        <v>1519600</v>
      </c>
    </row>
    <row r="342" spans="2:15" x14ac:dyDescent="0.25">
      <c r="B342">
        <v>16207</v>
      </c>
      <c r="C342">
        <v>8108</v>
      </c>
      <c r="D342" t="s">
        <v>342</v>
      </c>
      <c r="E342" s="2">
        <v>151929</v>
      </c>
      <c r="F342" s="2">
        <v>151929</v>
      </c>
      <c r="G342" s="2">
        <v>161639</v>
      </c>
      <c r="H342" s="2">
        <v>151929</v>
      </c>
      <c r="I342" s="2">
        <v>463072</v>
      </c>
      <c r="J342" s="2">
        <v>158669</v>
      </c>
      <c r="K342" s="2">
        <v>275500</v>
      </c>
      <c r="L342" s="2">
        <v>151929</v>
      </c>
      <c r="M342" s="2">
        <v>180695</v>
      </c>
      <c r="O342" s="2">
        <f t="shared" si="5"/>
        <v>1847291</v>
      </c>
    </row>
    <row r="343" spans="2:15" x14ac:dyDescent="0.25">
      <c r="B343">
        <v>16301</v>
      </c>
      <c r="C343">
        <v>8109</v>
      </c>
      <c r="D343" t="s">
        <v>295</v>
      </c>
      <c r="E343" s="2">
        <v>578716</v>
      </c>
      <c r="F343" s="2">
        <v>578716</v>
      </c>
      <c r="G343" s="2">
        <v>608258</v>
      </c>
      <c r="H343" s="2">
        <v>578716</v>
      </c>
      <c r="I343" s="2">
        <v>1721572</v>
      </c>
      <c r="J343" s="2">
        <v>597080</v>
      </c>
      <c r="K343" s="2">
        <v>1036720</v>
      </c>
      <c r="L343" s="2">
        <v>578716</v>
      </c>
      <c r="M343" s="2">
        <v>679966</v>
      </c>
      <c r="O343" s="2">
        <f t="shared" si="5"/>
        <v>6958460</v>
      </c>
    </row>
    <row r="344" spans="2:15" x14ac:dyDescent="0.25">
      <c r="B344">
        <v>16302</v>
      </c>
      <c r="C344">
        <v>8103</v>
      </c>
      <c r="D344" t="s">
        <v>68</v>
      </c>
      <c r="E344" s="2">
        <v>384623</v>
      </c>
      <c r="F344" s="2">
        <v>384623</v>
      </c>
      <c r="G344" s="2">
        <v>377610</v>
      </c>
      <c r="H344" s="2">
        <v>384623</v>
      </c>
      <c r="I344" s="2">
        <v>992702</v>
      </c>
      <c r="J344" s="2">
        <v>396006</v>
      </c>
      <c r="K344" s="2">
        <v>643455</v>
      </c>
      <c r="L344" s="2">
        <v>384623</v>
      </c>
      <c r="M344" s="2">
        <v>422127</v>
      </c>
      <c r="O344" s="2">
        <f t="shared" si="5"/>
        <v>4370392</v>
      </c>
    </row>
    <row r="345" spans="2:15" x14ac:dyDescent="0.25">
      <c r="B345">
        <v>16303</v>
      </c>
      <c r="C345">
        <v>8110</v>
      </c>
      <c r="D345" t="s">
        <v>509</v>
      </c>
      <c r="E345" s="2">
        <v>181718</v>
      </c>
      <c r="F345" s="2">
        <v>181718</v>
      </c>
      <c r="G345" s="2">
        <v>219974</v>
      </c>
      <c r="H345" s="2">
        <v>181718</v>
      </c>
      <c r="I345" s="2">
        <v>705312</v>
      </c>
      <c r="J345" s="2">
        <v>215931</v>
      </c>
      <c r="K345" s="2">
        <v>374925</v>
      </c>
      <c r="L345" s="2">
        <v>181718</v>
      </c>
      <c r="M345" s="2">
        <v>245906</v>
      </c>
      <c r="O345" s="2">
        <f t="shared" si="5"/>
        <v>2488920</v>
      </c>
    </row>
    <row r="346" spans="2:15" x14ac:dyDescent="0.25">
      <c r="B346">
        <v>16304</v>
      </c>
      <c r="C346">
        <v>8111</v>
      </c>
      <c r="D346" t="s">
        <v>510</v>
      </c>
      <c r="E346" s="2">
        <v>106338</v>
      </c>
      <c r="F346" s="2">
        <v>106338</v>
      </c>
      <c r="G346" s="2">
        <v>108641</v>
      </c>
      <c r="H346" s="2">
        <v>106338</v>
      </c>
      <c r="I346" s="2">
        <v>298569</v>
      </c>
      <c r="J346" s="2">
        <v>109613</v>
      </c>
      <c r="K346" s="2">
        <v>182200</v>
      </c>
      <c r="L346" s="2">
        <v>106338</v>
      </c>
      <c r="M346" s="2">
        <v>121449</v>
      </c>
      <c r="O346" s="2">
        <f t="shared" si="5"/>
        <v>1245824</v>
      </c>
    </row>
    <row r="347" spans="2:15" x14ac:dyDescent="0.25">
      <c r="B347">
        <v>16305</v>
      </c>
      <c r="C347">
        <v>8112</v>
      </c>
      <c r="D347" t="s">
        <v>511</v>
      </c>
      <c r="E347" s="2">
        <v>147552</v>
      </c>
      <c r="F347" s="2">
        <v>147552</v>
      </c>
      <c r="G347" s="2">
        <v>159485</v>
      </c>
      <c r="H347" s="2">
        <v>147552</v>
      </c>
      <c r="I347" s="2">
        <v>463959</v>
      </c>
      <c r="J347" s="2">
        <v>156555</v>
      </c>
      <c r="K347" s="2">
        <v>271829</v>
      </c>
      <c r="L347" s="2">
        <v>147552</v>
      </c>
      <c r="M347" s="2">
        <v>178288</v>
      </c>
      <c r="O347" s="2">
        <f t="shared" si="5"/>
        <v>1820324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7</vt:i4>
      </vt:variant>
    </vt:vector>
  </HeadingPairs>
  <TitlesOfParts>
    <vt:vector size="19" baseType="lpstr">
      <vt:lpstr>it</vt:lpstr>
      <vt:lpstr>ipc</vt:lpstr>
      <vt:lpstr>rank comunas</vt:lpstr>
      <vt:lpstr>regiones</vt:lpstr>
      <vt:lpstr>FCM</vt:lpstr>
      <vt:lpstr>FCM comunas</vt:lpstr>
      <vt:lpstr>FCM regiones</vt:lpstr>
      <vt:lpstr>FCM FET</vt:lpstr>
      <vt:lpstr>Hoja1</vt:lpstr>
      <vt:lpstr>FCM MI</vt:lpstr>
      <vt:lpstr>FCM FCMI FET</vt:lpstr>
      <vt:lpstr>Hoja6</vt:lpstr>
      <vt:lpstr>gr 1</vt:lpstr>
      <vt:lpstr>gr 2</vt:lpstr>
      <vt:lpstr>gr 3</vt:lpstr>
      <vt:lpstr>gr 4</vt:lpstr>
      <vt:lpstr>g fcm 20</vt:lpstr>
      <vt:lpstr>g fcm reg 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Rios Rebeco, Carlos Eduardo</dc:creator>
  <cp:lastModifiedBy>Traslavina Perez, Hugo</cp:lastModifiedBy>
  <dcterms:created xsi:type="dcterms:W3CDTF">2025-11-17T18:37:20Z</dcterms:created>
  <dcterms:modified xsi:type="dcterms:W3CDTF">2026-02-05T16:03:19Z</dcterms:modified>
</cp:coreProperties>
</file>